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522" documentId="13_ncr:1_{F6CB121F-512D-4AA6-A0C1-0FB36C537598}" xr6:coauthVersionLast="47" xr6:coauthVersionMax="47" xr10:uidLastSave="{8AD155F0-BCAD-43AF-9D9A-71D25EC953B6}"/>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<sst xmlns="http://schemas.openxmlformats.org/spreadsheetml/2006/main" count="179020" uniqueCount="39102">
  <si>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</si>
  <si>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</si>
  <si>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</si>
  <si>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</si>
  <si>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</si>
  <si>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</si>
  <si>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</si>
  <si>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</si>
  <si>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</si>
  <si>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</si>
  <si>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</si>
  <si>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</si>
  <si>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</si>
  <si>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</si>
  <si>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</si>
  <si>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</si>
  <si>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</si>
  <si>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</si>
  <si>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</si>
  <si>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</si>
  <si>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</si>
  <si>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</si>
  <si>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</si>
  <si>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</si>
  <si>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</si>
  <si>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</si>
  <si>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</si>
  <si>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</si>
  <si>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</si>
  <si>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</si>
  <si>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</si>
  <si>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</si>
  <si>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</si>
  <si>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</si>
  <si>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</si>
  <si>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</si>
  <si>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</si>
  <si>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</si>
  <si>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</si>
  <si>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</si>
  <si>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</si>
  <si>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</si>
  <si>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</si>
  <si>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</si>
  <si>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</si>
  <si>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</si>
  <si>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</si>
  <si>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</si>
  <si>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</si>
  <si>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</si>
  <si>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</si>
  <si>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</si>
  <si>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</si>
  <si>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</si>
  <si>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</si>
  <si>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</si>
  <si>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</si>
  <si>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</si>
  <si>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</si>
  <si>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</si>
  <si>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</si>
  <si>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</si>
  <si>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</si>
  <si>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</si>
  <si>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</si>
  <si>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</si>
  <si>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</si>
  <si>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</si>
  <si>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</si>
  <si>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</si>
  <si>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</si>
  <si>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</si>
  <si>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</si>
  <si>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</si>
  <si>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</si>
  <si>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</si>
  <si>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</si>
  <si>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</si>
  <si>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</si>
  <si>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</si>
  <si>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</si>
  <si>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</si>
  <si>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</si>
  <si>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</si>
  <si>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</si>
  <si>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</si>
  <si>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</si>
  <si>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</si>
  <si>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</si>
  <si>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</si>
  <si>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</si>
  <si>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</si>
  <si>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</si>
  <si>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</si>
  <si>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</si>
  <si>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</si>
  <si>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</si>
  <si>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</si>
  <si>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</si>
  <si>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</si>
  <si>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</si>
  <si>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</si>
  <si>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</si>
  <si>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</si>
  <si>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</si>
  <si>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</si>
  <si>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</si>
  <si>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</si>
  <si>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</si>
  <si>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</si>
  <si>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</si>
  <si>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</si>
  <si>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</si>
  <si>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</si>
  <si>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</si>
  <si>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</si>
  <si>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</si>
  <si>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</si>
  <si>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</si>
  <si>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</si>
  <si>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</si>
  <si>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</si>
  <si>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</si>
  <si>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</si>
  <si>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</si>
  <si>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</si>
  <si>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</si>
  <si>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</si>
  <si>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</si>
  <si>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</si>
  <si>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</si>
  <si>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</si>
  <si>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</si>
  <si>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</si>
  <si>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</si>
  <si>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</si>
  <si>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</si>
  <si>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</si>
  <si>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</si>
  <si>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</si>
  <si>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</si>
  <si>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</si>
  <si>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</si>
  <si>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</si>
  <si>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</si>
  <si>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</si>
  <si>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</si>
  <si>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</si>
  <si>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</si>
  <si>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</si>
  <si>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</si>
  <si>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</si>
  <si>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</si>
  <si>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</si>
  <si>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</si>
  <si>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</si>
  <si>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</si>
  <si>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</si>
  <si>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</si>
  <si>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</si>
  <si>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</si>
  <si>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</si>
  <si>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</si>
  <si>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</si>
  <si>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</si>
  <si>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</si>
  <si>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</si>
  <si>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</si>
  <si>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</si>
  <si>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</si>
  <si>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</si>
  <si>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</si>
  <si>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</si>
  <si>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</si>
  <si>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</si>
  <si>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</si>
  <si>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</si>
  <si>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</si>
  <si>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</si>
  <si>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</si>
  <si>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</si>
  <si>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</si>
  <si>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</si>
  <si>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</si>
  <si>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</si>
  <si>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</si>
  <si>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</si>
  <si>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</si>
  <si>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</si>
  <si>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</si>
  <si>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</si>
  <si>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</si>
  <si>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</si>
  <si>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</si>
  <si>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</si>
  <si>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</si>
  <si>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</si>
  <si>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</si>
  <si>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</si>
  <si>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</si>
  <si>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</si>
  <si>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</si>
  <si>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</si>
  <si>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</si>
  <si>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</si>
  <si>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</si>
  <si>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</si>
  <si>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</si>
  <si>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</si>
  <si>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</si>
  <si>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</si>
  <si>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</si>
  <si>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</si>
  <si>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</si>
  <si>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</si>
  <si>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</si>
  <si>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</si>
  <si>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</si>
  <si>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</si>
  <si>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</si>
  <si>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</si>
  <si>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</si>
  <si>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</si>
  <si>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</si>
  <si>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</si>
  <si>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</si>
  <si>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</si>
  <si>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</si>
  <si>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</si>
  <si>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</si>
  <si>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</si>
  <si>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</si>
  <si>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</si>
  <si>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</si>
  <si>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</si>
  <si>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</si>
  <si>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</si>
  <si>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</si>
  <si>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</si>
  <si>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</si>
  <si>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</si>
  <si>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</si>
  <si>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</si>
  <si>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</si>
  <si>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</si>
  <si>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</si>
  <si>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</si>
  <si>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</si>
  <si>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</si>
  <si>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</si>
  <si>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</si>
  <si>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</si>
  <si>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</si>
  <si>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</si>
  <si>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</si>
  <si>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</si>
  <si>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</si>
  <si>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</si>
  <si>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</si>
  <si>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</si>
  <si>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</si>
  <si>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</si>
  <si>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</si>
  <si>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</si>
  <si>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</si>
  <si>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</si>
  <si>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</si>
  <si>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</si>
  <si>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</si>
  <si>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</si>
  <si>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</si>
  <si>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</si>
  <si>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</si>
  <si>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</si>
  <si>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</si>
  <si>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</si>
  <si>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</si>
  <si>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</si>
  <si>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</si>
  <si>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</si>
  <si>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</si>
  <si>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</si>
  <si>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</si>
  <si>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</si>
  <si>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</si>
  <si>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</si>
  <si>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</si>
  <si>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</si>
  <si>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</si>
  <si>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</si>
  <si>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</si>
  <si>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</si>
  <si>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</si>
  <si>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</si>
  <si>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</si>
  <si>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</si>
  <si>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</si>
  <si>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</si>
  <si>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</si>
  <si>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</si>
  <si>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</si>
  <si>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</si>
  <si>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</si>
  <si>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</si>
  <si>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</si>
  <si>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</si>
  <si>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</si>
  <si>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</si>
  <si>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</si>
  <si>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</si>
  <si>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</si>
  <si>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</si>
  <si>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</si>
  <si>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</si>
  <si>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</si>
  <si>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</si>
  <si>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</si>
  <si>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</si>
  <si>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</si>
  <si>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</si>
  <si>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</si>
  <si>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</si>
  <si>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</si>
  <si>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</si>
  <si>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</si>
  <si>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</si>
  <si>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</si>
  <si>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</si>
  <si>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</si>
  <si>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</si>
  <si>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</si>
  <si>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</si>
  <si>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</si>
  <si>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</si>
  <si>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</si>
  <si>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</si>
  <si>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</si>
  <si>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</si>
  <si>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</si>
  <si>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</si>
  <si>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</si>
  <si>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</si>
  <si>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</si>
  <si>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</si>
  <si>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</si>
  <si>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</si>
  <si>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</si>
  <si>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</si>
  <si>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</si>
  <si>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</si>
  <si>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</si>
  <si>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</si>
  <si>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</si>
  <si>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</si>
  <si>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</si>
  <si>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</si>
  <si>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</si>
  <si>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</si>
  <si>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</si>
  <si>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</si>
  <si>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</si>
  <si>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</si>
  <si>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</si>
  <si>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</si>
  <si>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</si>
  <si>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</si>
  <si>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</si>
  <si>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</si>
  <si>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</si>
  <si>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</si>
  <si>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</si>
  <si>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</si>
  <si>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</si>
  <si>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</si>
  <si>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</si>
  <si>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</si>
  <si>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</si>
  <si>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</si>
  <si>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</si>
  <si>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</si>
  <si>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</si>
  <si>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</si>
  <si>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</si>
  <si>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</si>
  <si>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</si>
  <si>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</si>
  <si>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</si>
  <si>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</si>
  <si>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</si>
  <si>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</si>
  <si>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</si>
  <si>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</si>
  <si>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</si>
  <si>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</si>
  <si>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</si>
  <si>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</si>
  <si>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</si>
  <si>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</si>
  <si>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</si>
  <si>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</si>
  <si>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</si>
  <si>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</si>
  <si>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</si>
  <si>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</si>
  <si>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</si>
  <si>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</si>
  <si>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</si>
  <si>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</si>
  <si>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</si>
  <si>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</si>
  <si>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</si>
  <si>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</si>
  <si>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</si>
  <si>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</si>
  <si>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</si>
  <si>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</si>
  <si>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</si>
  <si>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</si>
  <si>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</si>
  <si>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</si>
  <si>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</si>
  <si>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</si>
  <si>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</si>
  <si>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</si>
  <si>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</si>
  <si>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</si>
  <si>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</si>
  <si>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</si>
  <si>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</si>
  <si>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</si>
  <si>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</si>
  <si>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</si>
  <si>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</si>
  <si>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</si>
  <si>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</si>
  <si>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</si>
  <si>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</si>
  <si>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</si>
  <si>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</si>
  <si>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</si>
  <si>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</si>
  <si>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</si>
  <si>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</si>
  <si>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</si>
  <si>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</si>
  <si>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</si>
  <si>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</si>
  <si>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</si>
  <si>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</si>
  <si>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</si>
  <si>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</si>
  <si>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</si>
  <si>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</si>
  <si>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</si>
  <si>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</si>
  <si>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</si>
  <si>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</si>
  <si>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</si>
  <si>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</si>
  <si>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</si>
  <si>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</si>
  <si>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</si>
  <si>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</si>
  <si>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</si>
  <si>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</si>
  <si>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</si>
  <si>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</si>
  <si>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</si>
  <si>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</si>
  <si>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</si>
  <si>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</si>
  <si>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</si>
  <si>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</si>
  <si>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</si>
  <si>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</si>
  <si>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</si>
  <si>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</si>
  <si>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</si>
  <si>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</si>
  <si>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</si>
  <si>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</si>
  <si>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</si>
  <si>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</si>
  <si>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</si>
  <si>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</si>
  <si>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</si>
  <si>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</si>
  <si>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</si>
  <si>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</si>
  <si>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</si>
  <si>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</si>
  <si>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</si>
  <si>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</si>
  <si>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</si>
  <si>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</si>
  <si>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</si>
  <si>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</si>
  <si>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</si>
  <si>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</si>
  <si>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</si>
  <si>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</si>
  <si>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</si>
  <si>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</si>
  <si>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</si>
  <si>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</si>
  <si>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</si>
  <si>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</si>
  <si>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</si>
  <si>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</si>
  <si>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</si>
  <si>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</si>
  <si>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</si>
  <si>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</si>
  <si>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</si>
  <si>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</si>
  <si>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</si>
  <si>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</si>
  <si>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</si>
  <si>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</si>
  <si>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</si>
  <si>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</si>
  <si>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</si>
  <si>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</si>
  <si>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</si>
  <si>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</si>
  <si>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</si>
  <si>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</si>
  <si>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</si>
  <si>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</si>
  <si>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</si>
  <si>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</si>
  <si>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</si>
  <si>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</si>
  <si>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</si>
  <si>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</si>
  <si>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</si>
  <si>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</si>
  <si>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</si>
  <si>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</si>
  <si>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</si>
  <si>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</si>
  <si>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</si>
  <si>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</si>
  <si>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</si>
  <si>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</si>
  <si>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</si>
  <si>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</si>
  <si>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</si>
  <si>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</si>
  <si>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</si>
  <si>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</si>
  <si>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</si>
  <si>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</si>
  <si>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</si>
  <si>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</si>
  <si>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</si>
  <si>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</si>
  <si>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</si>
  <si>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</si>
  <si>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</si>
  <si>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</si>
  <si>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</si>
  <si>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</si>
  <si>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</si>
  <si>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</si>
  <si>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</si>
  <si>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</si>
  <si>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</si>
  <si>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</si>
  <si>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</si>
  <si>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</si>
  <si>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</si>
  <si>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</si>
  <si>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</si>
  <si>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</si>
  <si>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</si>
  <si>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</si>
  <si>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</si>
  <si>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</si>
  <si>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</si>
  <si>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</si>
  <si>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</si>
  <si>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</si>
  <si>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</si>
  <si>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</si>
  <si>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</si>
  <si>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</si>
  <si>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</si>
  <si>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</si>
  <si>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</si>
  <si>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</si>
  <si>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</si>
  <si>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</si>
  <si>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</si>
  <si>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</si>
  <si>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</si>
  <si>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</si>
  <si>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</si>
  <si>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</si>
  <si>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</si>
  <si>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</si>
  <si>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</si>
  <si>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</si>
  <si>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</si>
  <si>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</si>
  <si>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</si>
  <si>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</si>
  <si>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</si>
  <si>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</si>
  <si>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</si>
  <si>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</si>
  <si>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</si>
  <si>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</si>
  <si>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</si>
  <si>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</si>
  <si>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</si>
  <si>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</si>
  <si>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</si>
  <si>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</si>
  <si>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</si>
  <si>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</si>
  <si>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</si>
  <si>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</si>
  <si>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</si>
  <si>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</si>
  <si>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</si>
  <si>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</si>
  <si>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</si>
  <si>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</si>
  <si>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</si>
  <si>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</si>
  <si>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</si>
  <si>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</si>
  <si>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</si>
  <si>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</si>
  <si>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</si>
  <si>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</si>
  <si>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</si>
  <si>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</si>
  <si>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</si>
  <si>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</si>
  <si>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</si>
  <si>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</si>
  <si>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</si>
  <si>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</si>
  <si>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</si>
  <si>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</si>
  <si>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</si>
  <si>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</si>
  <si>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</si>
  <si>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</si>
  <si>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</si>
  <si>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</si>
  <si>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</si>
  <si>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</si>
  <si>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</si>
  <si>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</si>
  <si>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</si>
  <si>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</si>
  <si>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</si>
  <si>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</si>
  <si>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</si>
  <si>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</si>
  <si>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</si>
  <si>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</si>
  <si>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</si>
  <si>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</si>
  <si>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</si>
  <si>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</si>
  <si>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</si>
  <si>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</si>
  <si>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</si>
  <si>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</si>
  <si>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</si>
  <si>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</si>
  <si>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</si>
  <si>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</si>
  <si>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</si>
  <si>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</si>
  <si>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</si>
  <si>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</si>
  <si>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</si>
  <si>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</si>
  <si>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</si>
  <si>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</si>
  <si>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</si>
  <si>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</si>
  <si>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</si>
  <si>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</si>
  <si>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</si>
  <si>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</si>
  <si>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</si>
  <si>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</si>
  <si>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</si>
  <si>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</si>
  <si>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</si>
  <si>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</si>
  <si>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</si>
  <si>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</si>
  <si>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</si>
  <si>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</si>
  <si>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</si>
  <si>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</si>
  <si>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</si>
  <si>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</si>
  <si>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</si>
  <si>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</si>
  <si>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</si>
  <si>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</si>
  <si>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</si>
  <si>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</si>
  <si>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</si>
  <si>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</si>
  <si>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</si>
  <si>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</si>
  <si>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</si>
  <si>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</si>
  <si>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</si>
  <si>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</si>
  <si>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</si>
  <si>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</si>
  <si>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</si>
  <si>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</si>
  <si>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</si>
  <si>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</si>
  <si>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</si>
  <si>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</si>
  <si>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</si>
  <si>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</si>
  <si>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</si>
  <si>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</si>
  <si>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</si>
  <si>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</si>
  <si>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</si>
  <si>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</si>
  <si>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</si>
  <si>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</si>
  <si>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</si>
  <si>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</si>
  <si>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</si>
  <si>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</si>
  <si>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</si>
  <si>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</si>
  <si>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</si>
  <si>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</si>
  <si>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</si>
  <si>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</si>
  <si>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</si>
  <si>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</si>
  <si>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</si>
  <si>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</si>
  <si>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</si>
  <si>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</si>
  <si>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</si>
  <si>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</si>
  <si>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</si>
  <si>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</si>
  <si>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</si>
  <si>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</si>
  <si>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</si>
  <si>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</si>
  <si>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</si>
  <si>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</si>
  <si>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</si>
  <si>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</si>
  <si>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</si>
  <si>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</si>
  <si>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</si>
  <si>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</si>
  <si>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</si>
  <si>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</si>
  <si>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</si>
  <si>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</si>
  <si>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</si>
  <si>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</si>
  <si>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</si>
  <si>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</si>
  <si>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</si>
  <si>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</si>
  <si>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</si>
  <si>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</si>
  <si>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</si>
  <si>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</si>
  <si>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</si>
  <si>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</si>
  <si>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</si>
  <si>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</si>
  <si>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</si>
  <si>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</si>
  <si>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</si>
  <si>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</si>
  <si>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</si>
  <si>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</si>
  <si>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</si>
  <si>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</si>
  <si>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</si>
  <si>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</si>
  <si>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</si>
  <si>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</si>
  <si>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</si>
  <si>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</si>
  <si>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</si>
  <si>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</si>
  <si>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</si>
  <si>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</si>
  <si>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</si>
  <si>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</si>
  <si>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</si>
  <si>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</si>
  <si>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</si>
  <si>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</si>
  <si>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</si>
  <si>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</si>
  <si>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</si>
  <si>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</si>
  <si>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</si>
  <si>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</si>
  <si>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</si>
  <si>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</si>
  <si>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</si>
  <si>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</si>
  <si>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</si>
  <si>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</si>
  <si>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</si>
  <si>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</si>
  <si>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</si>
  <si>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</si>
  <si>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</si>
  <si>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</si>
  <si>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</si>
  <si>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</si>
  <si>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</si>
  <si>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</si>
  <si>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</si>
  <si>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</si>
  <si>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</si>
  <si>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</si>
  <si>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</si>
  <si>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</si>
  <si>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</si>
  <si>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</si>
  <si>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</si>
  <si>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</si>
  <si>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</si>
  <si>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</si>
  <si>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</si>
  <si>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</si>
  <si>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</si>
  <si>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</si>
  <si>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</si>
  <si>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</si>
  <si>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</si>
  <si>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</si>
  <si>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</si>
  <si>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</si>
  <si>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</si>
  <si>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</si>
  <si>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</si>
  <si>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</si>
  <si>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</si>
  <si>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</si>
  <si>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</si>
  <si>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</si>
  <si>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</si>
  <si>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</si>
  <si>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</si>
  <si>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</si>
  <si>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</si>
  <si>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</si>
  <si>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</si>
  <si>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</si>
  <si>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</si>
  <si>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</si>
  <si>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</si>
  <si>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</si>
  <si>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</si>
  <si>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</si>
  <si>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</si>
  <si>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</si>
  <si>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</si>
  <si>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</si>
  <si>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</si>
  <si>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</si>
  <si>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</si>
  <si>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</si>
  <si>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</si>
  <si>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</si>
  <si>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</si>
  <si>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</si>
  <si>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</si>
  <si>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</si>
  <si>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</si>
  <si>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</si>
  <si>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</si>
  <si>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</si>
  <si>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</si>
  <si>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</si>
  <si>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</si>
  <si>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</si>
  <si>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</si>
  <si>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</si>
  <si>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</si>
  <si>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</si>
  <si>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</si>
  <si>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</si>
  <si>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</si>
  <si>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</si>
  <si>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</si>
  <si>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</si>
  <si>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</si>
  <si>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</si>
  <si>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</si>
  <si>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</si>
  <si>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</si>
  <si>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</si>
  <si>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</si>
  <si>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</si>
  <si>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</si>
  <si>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</si>
  <si>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</si>
  <si>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</si>
  <si>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</si>
  <si>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</si>
  <si>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</si>
  <si>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</si>
  <si>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</si>
  <si>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</si>
  <si>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</si>
  <si>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</si>
  <si>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</si>
  <si>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</si>
  <si>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</si>
  <si>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</si>
  <si>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</si>
  <si>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</si>
  <si>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</si>
  <si>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</si>
  <si>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</si>
  <si>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</si>
  <si>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</si>
  <si>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</si>
  <si>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</si>
  <si>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</si>
  <si>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</si>
  <si>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</si>
  <si>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</si>
  <si>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</si>
  <si>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</si>
  <si>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</si>
  <si>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</si>
  <si>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</si>
  <si>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</si>
  <si>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</si>
  <si>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</si>
  <si>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</si>
  <si>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</si>
  <si>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</si>
  <si>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</si>
  <si>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</si>
  <si>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</si>
  <si>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</si>
  <si>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</si>
  <si>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</si>
  <si>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</si>
  <si>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</si>
  <si>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</si>
  <si>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</si>
  <si>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</si>
  <si>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</si>
  <si>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</si>
  <si>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</si>
  <si>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</si>
  <si>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</si>
  <si>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</si>
  <si>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</si>
  <si>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</si>
  <si>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</si>
  <si>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</si>
  <si>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</si>
  <si>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</si>
  <si>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</si>
  <si>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</si>
  <si>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</si>
  <si>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</si>
  <si>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</si>
  <si>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</si>
  <si>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</si>
  <si>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</si>
  <si>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</si>
  <si>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</si>
  <si>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</si>
  <si>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</si>
  <si>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</si>
  <si>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</si>
  <si>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</si>
  <si>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</si>
  <si>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</si>
  <si>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</si>
  <si>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</si>
  <si>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</si>
  <si>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</si>
  <si>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</si>
  <si>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</si>
  <si>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</si>
  <si>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</si>
  <si>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</si>
  <si>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</si>
  <si>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</si>
  <si>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</si>
  <si>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</si>
  <si>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</si>
  <si>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</si>
  <si>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</si>
  <si>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</si>
  <si>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</si>
  <si>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</si>
  <si>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</si>
  <si>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</si>
  <si>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</si>
  <si>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</si>
  <si>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</si>
  <si>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</si>
  <si>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</si>
  <si>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</si>
  <si>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</si>
  <si>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</si>
  <si>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</si>
  <si>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</si>
  <si>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</si>
  <si>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</si>
  <si>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</si>
  <si>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</si>
  <si>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</si>
  <si>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</si>
  <si>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</si>
  <si>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</si>
  <si>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</si>
  <si>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</si>
  <si>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</si>
  <si>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</si>
  <si>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</si>
  <si>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</si>
  <si>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</si>
  <si>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</si>
  <si>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</si>
  <si>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</si>
  <si>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</si>
  <si>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</si>
  <si>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</si>
  <si>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</si>
  <si>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</si>
  <si>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</si>
  <si>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</si>
  <si>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</si>
  <si>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</si>
  <si>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</si>
  <si>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</si>
  <si>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</si>
  <si>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</si>
  <si>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</si>
  <si>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</si>
  <si>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</si>
  <si>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</si>
  <si>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</si>
  <si>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</si>
  <si>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</si>
  <si>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</si>
  <si>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</si>
  <si>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</si>
  <si>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</si>
  <si>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</si>
  <si>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</si>
  <si>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</si>
  <si>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</si>
  <si>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</si>
  <si>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</si>
  <si>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</si>
  <si>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</si>
  <si>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</si>
  <si>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</si>
  <si>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</si>
  <si>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</si>
  <si>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</si>
  <si>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</si>
  <si>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</si>
  <si>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</si>
  <si>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</si>
  <si>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</si>
  <si>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</si>
  <si>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</si>
  <si>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</si>
  <si>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</si>
  <si>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</si>
  <si>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</si>
  <si>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</si>
  <si>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</si>
  <si>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</si>
  <si>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</si>
  <si>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</si>
  <si>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</si>
  <si>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</si>
  <si>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</si>
  <si>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</si>
  <si>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</si>
  <si>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</si>
  <si>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</si>
  <si>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</si>
  <si>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</si>
  <si>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</si>
  <si>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</si>
  <si>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</si>
  <si>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</si>
  <si>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</si>
  <si>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</si>
  <si>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</si>
  <si>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</si>
  <si>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</si>
  <si>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</si>
  <si>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</si>
  <si>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</si>
  <si>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</si>
  <si>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</si>
  <si>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</si>
  <si>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</si>
  <si>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</si>
  <si>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</si>
  <si>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</si>
  <si>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</si>
  <si>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</si>
  <si>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</si>
  <si>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</si>
  <si>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</si>
  <si>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</si>
  <si>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</si>
  <si>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</si>
  <si>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</si>
  <si>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</si>
  <si>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</si>
  <si>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</si>
  <si>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</si>
  <si>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</si>
  <si>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</si>
  <si>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</si>
  <si>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</si>
  <si>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</si>
  <si>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</si>
  <si>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</si>
  <si>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</si>
  <si>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</si>
  <si>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</si>
  <si>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</si>
  <si>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</si>
  <si>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</si>
  <si>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</si>
  <si>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</si>
  <si>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</si>
  <si>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</si>
  <si>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</si>
  <si>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</si>
  <si>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</si>
  <si>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</si>
  <si>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</si>
  <si>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</si>
  <si>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</si>
  <si>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</si>
  <si>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</si>
  <si>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</si>
  <si>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</si>
  <si>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</si>
  <si>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</si>
  <si>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</si>
  <si>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</si>
  <si>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</si>
  <si>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</si>
  <si>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</si>
  <si>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</si>
  <si>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</si>
  <si>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</si>
  <si>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</si>
  <si>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</si>
  <si>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</si>
  <si>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</si>
  <si>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</si>
  <si>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</si>
  <si>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</si>
  <si>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</si>
  <si>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</si>
  <si>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</si>
  <si>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</si>
  <si>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</si>
  <si>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</si>
  <si>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</si>
  <si>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</si>
  <si>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</si>
  <si>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</si>
  <si>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</si>
  <si>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</si>
  <si>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</si>
  <si>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</si>
  <si>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</si>
  <si>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</si>
  <si>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</si>
  <si>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</si>
  <si>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</si>
  <si>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</si>
  <si>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</si>
  <si>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</si>
  <si>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</si>
  <si>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</si>
  <si>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</si>
  <si>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</si>
  <si>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</si>
  <si>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</si>
  <si>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</si>
  <si>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</si>
  <si>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</si>
  <si>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</si>
  <si>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</si>
  <si>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</si>
  <si>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</si>
  <si>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</si>
  <si>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</si>
  <si>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</si>
  <si>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</si>
  <si>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</si>
  <si>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</si>
  <si>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</si>
  <si>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</si>
  <si>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</si>
  <si>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</si>
  <si>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</si>
  <si>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</si>
  <si>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</si>
  <si>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</si>
  <si>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</si>
  <si>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</si>
  <si>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</si>
  <si>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</si>
  <si>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</si>
  <si>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</si>
  <si>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</si>
  <si>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</si>
  <si>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</si>
  <si>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</si>
  <si>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</si>
  <si>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</si>
  <si>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</si>
  <si>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</si>
  <si>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</si>
  <si>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</si>
  <si>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</si>
  <si>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</si>
  <si>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</si>
  <si>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</si>
  <si>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</si>
  <si>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</si>
  <si>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</si>
  <si>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</si>
  <si>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</si>
  <si>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</si>
  <si>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</si>
  <si>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</si>
  <si>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</si>
  <si>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</si>
  <si>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</si>
  <si>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</si>
  <si>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</si>
  <si>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</si>
  <si>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</si>
  <si>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</si>
  <si>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</si>
  <si>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</si>
  <si>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</si>
  <si>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</si>
  <si>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</si>
  <si>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</si>
  <si>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</si>
  <si>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</si>
  <si>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</si>
  <si>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</si>
  <si>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</si>
  <si>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</si>
  <si>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</si>
  <si>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</si>
  <si>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</si>
  <si>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</si>
  <si>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</si>
  <si>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</si>
  <si>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</si>
  <si>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</si>
  <si>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</si>
  <si>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</si>
  <si>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</si>
  <si>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</si>
  <si>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</si>
  <si>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</si>
  <si>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</si>
  <si>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</si>
  <si>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</si>
  <si>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</si>
  <si>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</si>
  <si>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</si>
  <si>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</si>
  <si>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</si>
  <si>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</si>
  <si>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</si>
  <si>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</si>
  <si>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</si>
  <si>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</si>
  <si>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</si>
  <si>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</si>
  <si>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</si>
  <si>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</si>
  <si>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</si>
  <si>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</si>
  <si>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</si>
  <si>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</si>
  <si>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</si>
  <si>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</si>
  <si>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</si>
  <si>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</si>
  <si>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</si>
  <si>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</si>
  <si>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</si>
  <si>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</si>
  <si>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</si>
  <si>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</si>
  <si>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</si>
  <si>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</si>
  <si>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</si>
  <si>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</si>
  <si>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</si>
  <si>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</si>
  <si>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</si>
  <si>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</si>
  <si>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</si>
  <si>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</si>
  <si>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</si>
  <si>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</si>
  <si>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</si>
  <si>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</si>
  <si>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</si>
  <si>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</si>
  <si>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</si>
  <si>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</si>
  <si>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</si>
  <si>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</si>
  <si>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</si>
  <si>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</si>
  <si>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</si>
  <si>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</si>
  <si>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</si>
  <si>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</si>
  <si>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</si>
  <si>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</si>
  <si>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</si>
  <si>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</si>
  <si>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</si>
  <si>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</si>
  <si>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</si>
  <si>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</si>
  <si>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</si>
  <si>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</si>
  <si>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</si>
  <si>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</si>
  <si>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</si>
  <si>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</si>
  <si>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</si>
  <si>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</si>
  <si>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</si>
  <si>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</si>
  <si>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</si>
  <si>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</si>
  <si>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</si>
  <si>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</si>
  <si>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</si>
  <si>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</si>
  <si>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</si>
  <si>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</si>
  <si>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</si>
  <si>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</si>
  <si>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</si>
  <si>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</si>
  <si>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</si>
  <si>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</si>
  <si>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</si>
  <si>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</si>
  <si>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</si>
  <si>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</si>
  <si>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</si>
  <si>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</si>
  <si>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</si>
  <si>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</si>
  <si>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</si>
  <si>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</si>
  <si>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</si>
  <si>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</si>
  <si>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</si>
  <si>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</si>
  <si>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</si>
  <si>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</si>
  <si>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</si>
  <si>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</si>
  <si>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</si>
  <si>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</si>
  <si>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</si>
  <si>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</si>
  <si>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</si>
  <si>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</si>
  <si>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</si>
  <si>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</si>
  <si>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</si>
  <si>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</si>
  <si>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</si>
  <si>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</si>
  <si>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</si>
  <si>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</si>
  <si>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</si>
  <si>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</si>
  <si>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</si>
  <si>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</si>
  <si>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</si>
  <si>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</si>
  <si>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</si>
  <si>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</si>
  <si>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</si>
  <si>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</si>
  <si>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</si>
  <si>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</si>
  <si>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</si>
  <si>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</si>
  <si>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</si>
  <si>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</si>
  <si>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</si>
  <si>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</si>
  <si>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</si>
  <si>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</si>
  <si>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</si>
  <si>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</si>
  <si>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</si>
  <si>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</si>
  <si>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</si>
  <si>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</si>
  <si>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</si>
  <si>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</si>
  <si>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</si>
  <si>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</si>
  <si>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</si>
  <si>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</si>
  <si>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</si>
  <si>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</si>
  <si>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</si>
  <si>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</si>
  <si>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</si>
  <si>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</si>
  <si>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</si>
  <si>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</si>
  <si>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</si>
  <si>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</si>
  <si>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</si>
  <si>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</si>
  <si>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</si>
  <si>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</si>
  <si>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</si>
  <si>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</si>
  <si>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</si>
  <si>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</si>
  <si>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</si>
  <si>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</si>
  <si>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</si>
  <si>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</si>
  <si>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</si>
  <si>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</si>
  <si>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</si>
  <si>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</si>
  <si>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</si>
  <si>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</si>
  <si>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</si>
  <si>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</si>
  <si>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</si>
  <si>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</si>
  <si>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</si>
  <si>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</si>
  <si>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</si>
  <si>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</si>
  <si>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</si>
  <si>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</si>
  <si>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</si>
  <si>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</si>
  <si>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</si>
  <si>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</si>
  <si>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</si>
  <si>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</si>
  <si>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</si>
  <si>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</si>
  <si>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</si>
  <si>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</si>
  <si>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</si>
  <si>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</si>
  <si>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</si>
  <si>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</si>
  <si>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</si>
  <si>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</si>
  <si>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</si>
  <si>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</si>
  <si>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</si>
  <si>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</si>
  <si>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</si>
  <si>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</si>
  <si>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</si>
  <si>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</si>
  <si>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</si>
  <si>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</si>
  <si>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</si>
  <si>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</si>
  <si>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</si>
  <si>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</si>
  <si>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</si>
  <si>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</si>
  <si>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</si>
  <si>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</si>
  <si>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</si>
  <si>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</si>
  <si>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</si>
  <si>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</si>
  <si>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</si>
  <si>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</si>
  <si>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</si>
  <si>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</si>
  <si>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</si>
  <si>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</si>
  <si>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</si>
  <si>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</si>
  <si>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</si>
  <si>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</si>
  <si>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</si>
  <si>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</si>
  <si>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</si>
  <si>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</si>
  <si>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</si>
  <si>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</si>
  <si>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</si>
  <si>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</si>
  <si>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</si>
  <si>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</si>
  <si>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</si>
  <si>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</si>
  <si>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</si>
  <si>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</si>
  <si>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</si>
  <si>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</si>
  <si>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</si>
  <si>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</si>
  <si>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</si>
  <si>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</si>
  <si>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</si>
  <si>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</si>
  <si>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</si>
  <si>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</si>
  <si>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</si>
  <si>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</si>
  <si>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</si>
  <si>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</si>
  <si>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</si>
  <si>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</si>
  <si>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</si>
  <si>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</si>
  <si>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</si>
  <si>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</si>
  <si>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</si>
  <si>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</si>
  <si>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</si>
  <si>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</si>
  <si>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</si>
  <si>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</si>
  <si>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</si>
  <si>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</si>
  <si>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</si>
  <si>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</si>
  <si>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</si>
  <si>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</si>
  <si>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</si>
  <si>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</si>
  <si>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</si>
  <si>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</si>
  <si>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</si>
  <si>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</si>
  <si>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</si>
  <si>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</si>
  <si>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</si>
  <si>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</si>
  <si>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</si>
  <si>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</si>
  <si>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</si>
  <si>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</si>
  <si>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</si>
  <si>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</si>
  <si>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</si>
  <si>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</si>
  <si>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</si>
  <si>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</si>
  <si>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</si>
  <si>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</si>
  <si>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</si>
  <si>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</si>
  <si>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</si>
  <si>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</si>
  <si>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</si>
  <si>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</si>
  <si>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</si>
  <si>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</si>
  <si>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</si>
  <si>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</si>
  <si>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</si>
  <si>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</si>
  <si>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</si>
  <si>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</si>
  <si>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</si>
  <si>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</si>
  <si>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</si>
  <si>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</si>
  <si>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</si>
  <si>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</si>
  <si>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</si>
  <si>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</si>
  <si>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</si>
  <si>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</si>
  <si>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</si>
  <si>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</si>
  <si>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</si>
  <si>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</si>
  <si>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</si>
  <si>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</si>
  <si>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</si>
  <si>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</si>
  <si>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</si>
  <si>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</si>
  <si>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</si>
  <si>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</si>
  <si>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</si>
  <si>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</si>
  <si>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</si>
  <si>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</si>
  <si>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</si>
  <si>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</si>
  <si>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</si>
  <si>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</si>
  <si>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</si>
  <si>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</si>
  <si>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</si>
  <si>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</si>
  <si>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</si>
  <si>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</si>
  <si>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</si>
  <si>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</si>
  <si>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</si>
  <si>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</si>
  <si>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</si>
  <si>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</si>
  <si>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</si>
  <si>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</si>
  <si>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</si>
  <si>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</si>
  <si>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</si>
  <si>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</si>
  <si>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</si>
  <si>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</si>
  <si>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</si>
  <si>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</si>
  <si>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</si>
  <si>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</si>
  <si>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</si>
  <si>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</si>
  <si>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</si>
  <si>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</si>
  <si>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</si>
  <si>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</si>
  <si>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</si>
  <si>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</si>
  <si>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</si>
  <si>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</si>
  <si>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</si>
  <si>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</si>
  <si>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</si>
  <si>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</si>
  <si>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</si>
  <si>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</si>
  <si>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</si>
  <si>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</si>
  <si>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</si>
  <si>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</si>
  <si>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</si>
  <si>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</si>
  <si>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</si>
  <si>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</si>
  <si>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</si>
  <si>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</si>
  <si>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</si>
  <si>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</si>
  <si>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</si>
  <si>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</si>
  <si>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</si>
  <si>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</si>
  <si>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</si>
  <si>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</si>
  <si>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</si>
  <si>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</si>
  <si>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</si>
  <si>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</si>
  <si>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</si>
  <si>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</si>
  <si>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</si>
  <si>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</si>
  <si>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</si>
  <si>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</si>
  <si>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</si>
  <si>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</si>
  <si>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</si>
  <si>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</si>
  <si>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</si>
  <si>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</si>
  <si>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</si>
  <si>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</si>
  <si>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</si>
  <si>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</si>
  <si>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</si>
  <si>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</si>
  <si>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</si>
  <si>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</si>
  <si>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</si>
  <si>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</si>
  <si>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</si>
  <si>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</si>
  <si>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</si>
  <si>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</si>
  <si>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</si>
  <si>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</si>
  <si>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</si>
  <si>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</si>
  <si>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</si>
  <si>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</si>
  <si>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</si>
  <si>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</si>
  <si>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</si>
  <si>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</si>
  <si>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</si>
  <si>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</si>
  <si>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</si>
  <si>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</si>
  <si>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</si>
  <si>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</si>
  <si>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</si>
  <si>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</si>
  <si>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</si>
  <si>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</si>
  <si>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</si>
  <si>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</si>
  <si>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</si>
  <si>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</si>
  <si>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</si>
  <si>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</si>
  <si>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</si>
  <si>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</si>
  <si>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</si>
  <si>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</si>
  <si>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</si>
  <si>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</si>
  <si>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</si>
  <si>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</si>
  <si>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</si>
  <si>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</si>
  <si>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</si>
  <si>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</si>
  <si>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</si>
  <si>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</si>
  <si>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</si>
  <si>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</si>
  <si>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</si>
  <si>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</si>
  <si>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</si>
  <si>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</si>
  <si>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</si>
  <si>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</si>
  <si>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</si>
  <si>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</si>
  <si>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</si>
  <si>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</si>
  <si>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</si>
  <si>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</si>
  <si>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</si>
  <si>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</si>
  <si>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</si>
  <si>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</si>
  <si>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</si>
  <si>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</si>
  <si>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</si>
  <si>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</si>
  <si>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</si>
  <si>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</si>
  <si>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</si>
  <si>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</si>
  <si>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</si>
  <si>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</si>
  <si>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</si>
  <si>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</si>
  <si>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</si>
  <si>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</si>
  <si>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</si>
  <si>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</si>
  <si>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</si>
  <si>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</si>
  <si>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</si>
  <si>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</si>
  <si>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</si>
  <si>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</si>
  <si>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</si>
  <si>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</si>
  <si>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</si>
  <si>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</si>
  <si>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</si>
  <si>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</si>
  <si>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</si>
  <si>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</si>
  <si>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</si>
  <si>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</si>
  <si>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</si>
  <si>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</si>
  <si>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</si>
  <si>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</si>
  <si>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</si>
  <si>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</si>
  <si>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</si>
  <si>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</si>
  <si>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</si>
  <si>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</si>
  <si>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</si>
  <si>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</si>
  <si>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</si>
  <si>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</si>
  <si>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</si>
  <si>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</si>
  <si>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</si>
  <si>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</si>
  <si>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</si>
  <si>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</si>
  <si>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</si>
  <si>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</si>
  <si>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</si>
  <si>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</si>
  <si>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</si>
  <si>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</si>
  <si>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</si>
  <si>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</si>
  <si>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</si>
  <si>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</si>
  <si>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</si>
  <si>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</si>
  <si>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</si>
  <si>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</si>
  <si>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</si>
  <si>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</si>
  <si>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</si>
  <si>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</si>
  <si>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</si>
  <si>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</si>
  <si>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</si>
  <si>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</si>
  <si>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</si>
  <si>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</si>
  <si>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</si>
  <si>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</si>
  <si>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</si>
  <si>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</si>
  <si>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</si>
  <si>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</si>
  <si>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</si>
  <si>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</si>
  <si>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</si>
  <si>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</si>
  <si>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</si>
  <si>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</si>
  <si>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</si>
  <si>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</si>
  <si>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</si>
  <si>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</si>
  <si>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</si>
  <si>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</si>
  <si>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</si>
  <si>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</si>
  <si>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</si>
  <si>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</si>
  <si>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</si>
  <si>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</si>
  <si>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</si>
  <si>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</si>
  <si>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</si>
  <si>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</si>
  <si>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</si>
  <si>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</si>
  <si>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</si>
  <si>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</si>
  <si>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</si>
  <si>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</si>
  <si>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</si>
  <si>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</si>
  <si>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</si>
  <si>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</si>
  <si>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</si>
  <si>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</si>
  <si>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</si>
  <si>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</si>
  <si>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</si>
  <si>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</si>
  <si>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</si>
  <si>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</si>
  <si>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</si>
  <si>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</si>
  <si>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</si>
  <si>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</si>
  <si>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</si>
  <si>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</si>
  <si>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</si>
  <si>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</si>
  <si>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</si>
  <si>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</si>
  <si>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</si>
  <si>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</si>
  <si>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</si>
  <si>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</si>
  <si>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</si>
  <si>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</si>
  <si>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</si>
  <si>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</si>
  <si>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</si>
  <si>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</si>
  <si>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</si>
  <si>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</si>
  <si>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</si>
  <si>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</si>
  <si>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</si>
  <si>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</si>
  <si>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</si>
  <si>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</si>
  <si>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</si>
  <si>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</si>
  <si>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</si>
  <si>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</si>
  <si>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</si>
  <si>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</si>
  <si>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</si>
  <si>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</si>
  <si>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</si>
  <si>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</si>
  <si>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</si>
  <si>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</si>
  <si>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</si>
  <si>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</si>
  <si>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</si>
  <si>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</si>
  <si>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</si>
  <si>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</si>
  <si>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</si>
  <si>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</si>
  <si>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</si>
  <si>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</si>
  <si>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</si>
  <si>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</si>
  <si>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</si>
  <si>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</si>
  <si>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</si>
  <si>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</si>
  <si>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</si>
  <si>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</si>
  <si>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</si>
  <si>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</si>
  <si>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</si>
  <si>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</si>
  <si>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</si>
  <si>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</si>
  <si>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</si>
  <si>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</si>
  <si>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</si>
  <si>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</si>
  <si>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</si>
  <si>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</si>
  <si>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</si>
  <si>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</si>
  <si>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</si>
  <si>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</si>
  <si>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</si>
  <si>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</si>
  <si>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</si>
  <si>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</si>
  <si>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</si>
  <si>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</si>
  <si>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</si>
  <si>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</si>
  <si>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</si>
  <si>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</si>
  <si>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</si>
  <si>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</si>
  <si>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</si>
  <si>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</si>
  <si>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</si>
  <si>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</si>
  <si>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</si>
  <si>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</si>
  <si>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</si>
  <si>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</si>
  <si>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</si>
  <si>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</si>
  <si>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</si>
  <si>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</si>
  <si>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</si>
  <si>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</si>
  <si>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</si>
  <si>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</si>
  <si>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</si>
  <si>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</si>
  <si>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</si>
  <si>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</si>
  <si>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</si>
  <si>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</si>
  <si>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</si>
  <si>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</si>
  <si>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</si>
  <si>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</si>
  <si>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</si>
  <si>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</si>
  <si>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</si>
  <si>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</si>
  <si>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</si>
  <si>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</si>
  <si>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</si>
  <si>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</si>
  <si>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</si>
  <si>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</si>
  <si>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</si>
  <si>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</si>
  <si>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</si>
  <si>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</si>
  <si>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</si>
  <si>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</si>
  <si>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</si>
  <si>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</si>
  <si>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</si>
  <si>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</si>
  <si>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</si>
  <si>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</si>
  <si>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</si>
  <si>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</si>
  <si>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</si>
  <si>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</si>
  <si>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</si>
  <si>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</si>
  <si>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</si>
  <si>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</si>
  <si>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</si>
  <si>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</si>
  <si>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</si>
  <si>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</si>
  <si>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</si>
  <si>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</si>
  <si>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</si>
  <si>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</si>
  <si>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</si>
  <si>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</si>
  <si>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</si>
  <si>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</si>
  <si>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</si>
  <si>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</si>
  <si>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</si>
  <si>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</si>
  <si>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</si>
  <si>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</si>
  <si>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</si>
  <si>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</si>
  <si>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</si>
  <si>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</si>
  <si>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</si>
  <si>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</si>
  <si>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</si>
  <si>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</si>
  <si>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</si>
  <si>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</si>
  <si>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</si>
  <si>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</si>
  <si>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</si>
  <si>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</si>
  <si>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</si>
  <si>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</si>
  <si>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</si>
  <si>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</si>
  <si>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</si>
  <si>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</si>
  <si>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</si>
  <si>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</si>
  <si>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</si>
  <si>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</si>
  <si>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</si>
  <si>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</si>
  <si>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</si>
  <si>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</si>
  <si>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</si>
  <si>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</si>
  <si>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</si>
  <si>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</si>
  <si>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</si>
  <si>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</si>
  <si>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</si>
  <si>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</si>
  <si>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</si>
  <si>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</si>
  <si>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</si>
  <si>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</si>
  <si>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</si>
  <si>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</si>
  <si>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</si>
  <si>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</si>
  <si>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</si>
  <si>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</si>
  <si>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</si>
  <si>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</si>
  <si>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</si>
  <si>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</si>
  <si>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</si>
  <si>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</si>
  <si>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</si>
  <si>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</si>
  <si>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</si>
  <si>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</si>
  <si>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</si>
  <si>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</si>
  <si>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</si>
  <si>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</si>
  <si>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</si>
  <si>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</si>
  <si>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</si>
  <si>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</si>
  <si>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</si>
  <si>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</si>
  <si>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</si>
  <si>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</si>
  <si>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</si>
  <si>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</si>
  <si>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</si>
  <si>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</si>
  <si>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</si>
  <si>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</si>
  <si>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</si>
  <si>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</si>
  <si>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</si>
  <si>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</si>
  <si>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</si>
  <si>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</si>
  <si>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</si>
  <si>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</si>
  <si>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</si>
  <si>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</si>
  <si>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</si>
  <si>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</si>
  <si>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</si>
  <si>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</si>
  <si>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</si>
  <si>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</si>
  <si>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</si>
  <si>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</si>
  <si>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</si>
  <si>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</si>
  <si>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</si>
  <si>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</si>
  <si>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</si>
  <si>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</si>
  <si>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</si>
  <si>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</si>
  <si>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</si>
  <si>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</si>
  <si>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</si>
  <si>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</si>
  <si>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</si>
  <si>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</si>
  <si>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</si>
  <si>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</si>
  <si>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</si>
  <si>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</si>
  <si>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</si>
  <si>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</si>
  <si>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</si>
  <si>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</si>
  <si>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</si>
  <si>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</si>
  <si>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</si>
  <si>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</si>
  <si>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</si>
  <si>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</si>
  <si>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</si>
  <si>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</si>
  <si>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</si>
  <si>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</si>
  <si>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</si>
  <si>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</si>
  <si>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</si>
  <si>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</si>
  <si>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</si>
  <si>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</si>
  <si>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</si>
  <si>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</si>
  <si>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</si>
  <si>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</si>
  <si>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</si>
  <si>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</si>
  <si>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</si>
  <si>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</si>
  <si>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</si>
  <si>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</si>
  <si>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</si>
  <si>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</si>
  <si>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</si>
  <si>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</si>
  <si>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</si>
  <si>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</si>
  <si>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</si>
  <si>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</si>
  <si>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</si>
  <si>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</si>
  <si>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</si>
  <si>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</si>
  <si>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</si>
  <si>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</si>
  <si>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</si>
  <si>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</si>
  <si>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</si>
  <si>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</si>
  <si>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</si>
  <si>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</si>
  <si>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</si>
  <si>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</si>
  <si>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</si>
  <si>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</si>
  <si>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</si>
  <si>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</si>
  <si>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</si>
  <si>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</si>
  <si>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</si>
  <si>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</si>
  <si>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</si>
  <si>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</si>
  <si>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</si>
  <si>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</si>
  <si>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</si>
  <si>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</si>
  <si>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</si>
  <si>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</si>
  <si>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</si>
  <si>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</si>
  <si>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</si>
  <si>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</si>
  <si>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</si>
  <si>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</si>
  <si>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</si>
  <si>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</si>
  <si>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</si>
  <si>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</si>
  <si>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</si>
  <si>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</si>
  <si>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</si>
  <si>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</si>
  <si>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</si>
  <si>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</si>
  <si>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</si>
  <si>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</si>
  <si>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</si>
  <si>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</si>
  <si>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</si>
  <si>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</si>
  <si>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</si>
  <si>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</si>
  <si>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</si>
  <si>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</si>
  <si>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</si>
  <si>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</si>
  <si>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</si>
  <si>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</si>
  <si>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</si>
  <si>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</si>
  <si>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</si>
  <si>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</si>
  <si>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</si>
  <si>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</si>
  <si>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</si>
  <si>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</si>
  <si>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</si>
  <si>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</si>
  <si>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</si>
  <si>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</si>
  <si>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</si>
  <si>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</si>
  <si>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</si>
  <si>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</si>
  <si>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</si>
  <si>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</si>
  <si>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</si>
  <si>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</si>
  <si>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</si>
  <si>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</si>
  <si>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</si>
  <si>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</si>
  <si>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</si>
  <si>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</si>
  <si>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</si>
  <si>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</si>
  <si>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</si>
  <si>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</si>
  <si>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</si>
  <si>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</si>
  <si>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</si>
  <si>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</si>
  <si>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</si>
  <si>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</si>
  <si>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</si>
  <si>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</si>
  <si>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</si>
  <si>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</si>
  <si>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</si>
  <si>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</si>
  <si>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</si>
  <si>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</si>
  <si>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</si>
  <si>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</si>
  <si>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</si>
  <si>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</si>
  <si>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</si>
  <si>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</si>
  <si>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</si>
  <si>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</si>
  <si>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</si>
  <si>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</si>
  <si>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</si>
  <si>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</si>
  <si>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</si>
  <si>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</si>
  <si>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</si>
  <si>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</si>
  <si>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</si>
  <si>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</si>
  <si>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</si>
  <si>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</si>
  <si>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</si>
  <si>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</si>
  <si>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</si>
  <si>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</si>
  <si>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</si>
  <si>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</si>
  <si>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</si>
  <si>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</si>
  <si>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</si>
  <si>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</si>
  <si>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</si>
  <si>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</si>
  <si>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</si>
  <si>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</si>
  <si>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</si>
  <si>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</si>
  <si>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</si>
  <si>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</si>
  <si>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</si>
  <si>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</si>
  <si>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</si>
  <si>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</si>
  <si>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</si>
  <si>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</si>
  <si>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</si>
  <si>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</si>
  <si>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</si>
  <si>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</si>
  <si>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</si>
  <si>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</si>
  <si>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</si>
  <si>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</si>
  <si>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</si>
  <si>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</si>
  <si>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</si>
  <si>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</si>
  <si>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</si>
  <si>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</si>
  <si>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</si>
  <si>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</si>
  <si>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</si>
  <si>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</si>
  <si>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</si>
  <si>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</si>
  <si>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</si>
  <si>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</si>
  <si>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</si>
  <si>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</si>
  <si>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</si>
  <si>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</si>
  <si>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</si>
  <si>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</si>
  <si>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</si>
  <si>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</si>
  <si>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</si>
  <si>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</si>
  <si>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</si>
  <si>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</si>
  <si>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</si>
  <si>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</si>
  <si>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</si>
  <si>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</si>
  <si>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</si>
  <si>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</si>
  <si>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</si>
  <si>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</si>
  <si>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</si>
  <si>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</si>
  <si>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</si>
  <si>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</si>
  <si>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</si>
  <si>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</si>
  <si>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</si>
  <si>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</si>
  <si>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</si>
  <si>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</si>
  <si>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</si>
  <si>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</si>
  <si>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</si>
  <si>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</si>
  <si>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</si>
  <si>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</si>
  <si>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</si>
  <si>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</si>
  <si>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</si>
  <si>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</si>
  <si>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</si>
  <si>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</si>
  <si>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</si>
  <si>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</si>
  <si>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</si>
  <si>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</si>
  <si>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</si>
  <si>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</si>
  <si>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</si>
  <si>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</si>
  <si>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</si>
  <si>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</si>
  <si>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</si>
  <si>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</si>
  <si>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</si>
  <si>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</si>
  <si>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</si>
  <si>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</si>
  <si>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</si>
  <si>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</si>
  <si>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</si>
  <si>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</si>
  <si>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</si>
  <si>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</si>
  <si>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</si>
  <si>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</si>
  <si>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</si>
  <si>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</si>
  <si>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</si>
  <si>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</si>
  <si>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</si>
  <si>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</si>
  <si>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</si>
  <si>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</si>
  <si>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</si>
  <si>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</si>
  <si>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</si>
  <si>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</si>
  <si>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</si>
  <si>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</si>
  <si>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</si>
  <si>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</si>
  <si>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</si>
  <si>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</si>
  <si>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</si>
  <si>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</si>
  <si>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</si>
  <si>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</si>
  <si>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</si>
  <si>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</si>
  <si>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</si>
  <si>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</si>
  <si>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</si>
  <si>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</si>
  <si>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</si>
  <si>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</si>
  <si>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</si>
  <si>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</si>
  <si>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</si>
  <si>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</si>
  <si>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</si>
  <si>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</si>
  <si>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</si>
  <si>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</si>
  <si>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</si>
  <si>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</si>
  <si>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</si>
  <si>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</si>
  <si>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</si>
  <si>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</si>
  <si>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</si>
  <si>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</si>
  <si>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</si>
  <si>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</si>
  <si>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</si>
  <si>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</si>
  <si>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</si>
  <si>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</si>
  <si>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</si>
  <si>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</si>
  <si>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</si>
  <si>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</si>
  <si>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</si>
  <si>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</si>
  <si>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</si>
  <si>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</si>
  <si>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</si>
  <si>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</si>
  <si>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</si>
  <si>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</si>
  <si>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</si>
  <si>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</si>
  <si>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</si>
  <si>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</si>
  <si>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</si>
  <si>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</si>
  <si>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</si>
  <si>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</si>
  <si>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</si>
  <si>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</si>
  <si>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</si>
  <si>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</si>
  <si>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</si>
  <si>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</si>
  <si>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</si>
  <si>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</si>
  <si>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</si>
  <si>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</si>
  <si>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</si>
  <si>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</si>
  <si>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</si>
  <si>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</si>
  <si>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</si>
  <si>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</si>
  <si>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</si>
  <si>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</si>
  <si>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</si>
  <si>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</si>
  <si>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</si>
  <si>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</si>
  <si>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</si>
  <si>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</si>
  <si>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</si>
  <si>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</si>
  <si>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</si>
  <si>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</si>
  <si>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</si>
  <si>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</si>
  <si>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</si>
  <si>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</si>
  <si>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</si>
  <si>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</si>
  <si>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</si>
  <si>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</si>
  <si>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</si>
  <si>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</si>
  <si>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</si>
  <si>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</si>
  <si>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</si>
  <si>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</si>
  <si>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</si>
  <si>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</si>
  <si>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</si>
  <si>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</si>
  <si>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</si>
  <si>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</si>
  <si>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</si>
  <si>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</si>
  <si>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</si>
  <si>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</si>
  <si>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</si>
  <si>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</si>
  <si>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</si>
  <si>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</si>
  <si>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</si>
  <si>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</si>
  <si>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</si>
  <si>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</si>
  <si>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</si>
  <si>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</si>
  <si>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</si>
  <si>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</si>
  <si>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</si>
  <si>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</si>
  <si>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</si>
  <si>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</si>
  <si>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</si>
  <si>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</si>
  <si>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</si>
  <si>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</si>
  <si>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</si>
  <si>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</si>
  <si>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</si>
  <si>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</si>
  <si>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</si>
  <si>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</si>
  <si>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</si>
  <si>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</si>
  <si>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</si>
  <si>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</si>
  <si>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</si>
  <si>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</si>
  <si>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</si>
  <si>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</si>
  <si>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</si>
  <si>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</si>
  <si>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</si>
  <si>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</si>
  <si>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</si>
  <si>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</si>
  <si>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</si>
  <si>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</si>
  <si>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</si>
  <si>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</si>
  <si>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</si>
  <si>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</si>
  <si>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</si>
  <si>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</si>
  <si>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</si>
  <si>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</si>
  <si>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</si>
  <si>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</si>
  <si>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</si>
  <si>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</si>
  <si>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</si>
  <si>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</si>
  <si>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</si>
  <si>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</si>
  <si>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</si>
  <si>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</si>
  <si>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</si>
  <si>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</si>
  <si>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</si>
  <si>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</si>
  <si>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</si>
  <si>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</si>
  <si>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</si>
  <si>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</si>
  <si>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</si>
  <si>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</si>
  <si>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</si>
  <si>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</si>
  <si>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</si>
  <si>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</si>
  <si>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</si>
  <si>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</si>
  <si>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</si>
  <si>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</si>
  <si>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</si>
  <si>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</si>
  <si>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</si>
  <si>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</si>
  <si>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</si>
  <si>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</si>
  <si>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</si>
  <si>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</si>
  <si>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</si>
  <si>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</si>
  <si>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</si>
  <si>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</si>
  <si>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</si>
  <si>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</si>
  <si>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</si>
  <si>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</si>
  <si>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</si>
  <si>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</si>
  <si>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</si>
  <si>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</si>
  <si>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</si>
  <si>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</si>
  <si>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</si>
  <si>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</si>
  <si>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</si>
  <si>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</si>
  <si>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</si>
  <si>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</si>
  <si>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</si>
  <si>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</si>
  <si>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</si>
  <si>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</si>
  <si>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</si>
  <si>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</si>
  <si>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</si>
  <si>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</si>
  <si>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</si>
  <si>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</si>
  <si>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</si>
  <si>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</si>
  <si>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</si>
  <si>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</si>
  <si>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</si>
  <si>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</si>
  <si>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</si>
  <si>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</si>
  <si>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</si>
  <si>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</si>
  <si>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</si>
  <si>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</si>
  <si>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</si>
  <si>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</si>
  <si>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</si>
  <si>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</si>
  <si>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</si>
  <si>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</si>
  <si>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</si>
  <si>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</si>
  <si>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</si>
  <si>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</si>
  <si>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</si>
  <si>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</si>
  <si>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</si>
  <si>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</si>
  <si>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</si>
  <si>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</si>
  <si>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</si>
  <si>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</si>
  <si>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</si>
  <si>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</si>
  <si>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</si>
  <si>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</si>
  <si>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</si>
  <si>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</si>
  <si>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</si>
  <si>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</si>
  <si>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</si>
  <si>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</si>
  <si>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</si>
  <si>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</si>
  <si>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</si>
  <si>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</si>
  <si>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</si>
  <si>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</si>
  <si>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</si>
  <si>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</si>
  <si>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</si>
  <si>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</si>
  <si>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</si>
  <si>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</si>
  <si>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</si>
  <si>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</si>
  <si>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</si>
  <si>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</si>
  <si>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</si>
  <si>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</si>
  <si>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</si>
  <si>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</si>
  <si>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</si>
  <si>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</si>
  <si>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</si>
  <si>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</si>
  <si>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</si>
  <si>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</si>
  <si>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</si>
  <si>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</si>
  <si>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</si>
  <si>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</si>
  <si>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</si>
  <si>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</si>
  <si>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</si>
  <si>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</si>
  <si>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</si>
  <si>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</si>
  <si>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</si>
  <si>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</si>
  <si>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</si>
  <si>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</si>
  <si>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</si>
  <si>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</si>
  <si>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</si>
  <si>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</si>
  <si>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</si>
  <si>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</si>
  <si>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</si>
  <si>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</si>
  <si>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</si>
  <si>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</si>
  <si>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</si>
  <si>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</si>
  <si>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</si>
  <si>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</si>
  <si>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</si>
  <si>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</si>
  <si>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</si>
  <si>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</si>
  <si>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</si>
  <si>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</si>
  <si>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</si>
  <si>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</si>
  <si>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</si>
  <si>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</si>
  <si>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</si>
  <si>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</si>
  <si>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</si>
  <si>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</si>
  <si>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</si>
  <si>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</si>
  <si>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</si>
  <si>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</si>
  <si>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</si>
  <si>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</si>
  <si>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</si>
  <si>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</si>
  <si>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</si>
  <si>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</si>
  <si>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</si>
  <si>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</si>
  <si>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</si>
  <si>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</si>
  <si>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</si>
  <si>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</si>
  <si>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</si>
  <si>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</si>
  <si>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</si>
  <si>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</si>
  <si>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</si>
  <si>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</si>
  <si>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</si>
  <si>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</si>
  <si>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</si>
  <si>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</si>
  <si>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</si>
  <si>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</si>
  <si>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</si>
  <si>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</si>
  <si>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</si>
  <si>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</si>
  <si>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</si>
  <si>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</si>
  <si>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</si>
  <si>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</si>
  <si>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</si>
  <si>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</si>
  <si>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</si>
  <si>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</si>
  <si>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</si>
  <si>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</si>
  <si>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</si>
  <si>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</si>
  <si>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</si>
  <si>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</si>
  <si>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</si>
  <si>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</si>
  <si>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</si>
  <si>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</si>
  <si>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</si>
  <si>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</si>
  <si>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</si>
  <si>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</si>
  <si>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</si>
  <si>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</si>
  <si>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</si>
  <si>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</si>
  <si>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</si>
  <si>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</si>
  <si>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</si>
  <si>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</si>
  <si>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</si>
  <si>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</si>
  <si>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</si>
  <si>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</si>
  <si>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</si>
  <si>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</si>
  <si>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</si>
  <si>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</si>
  <si>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</si>
  <si>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</si>
  <si>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</si>
  <si>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</si>
  <si>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</si>
  <si>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</si>
  <si>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</si>
  <si>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</si>
  <si>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</si>
  <si>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</si>
  <si>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</si>
  <si>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</si>
  <si>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</si>
  <si>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</si>
  <si>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</si>
  <si>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</si>
  <si>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</si>
  <si>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</si>
  <si>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</si>
  <si>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</si>
  <si>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</si>
  <si>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</si>
  <si>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</si>
  <si>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</si>
  <si>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</si>
  <si>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</si>
  <si>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</si>
  <si>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</si>
  <si>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</si>
  <si>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</si>
  <si>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</si>
  <si>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</si>
  <si>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</si>
  <si>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</si>
  <si>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</si>
  <si>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</si>
  <si>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</si>
  <si>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</si>
  <si>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</si>
  <si>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</si>
  <si>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</si>
  <si>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</si>
  <si>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</si>
  <si>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</si>
  <si>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</si>
  <si>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</si>
  <si>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</si>
  <si>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</si>
  <si>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</si>
  <si>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</si>
  <si>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</si>
  <si>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</si>
  <si>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</si>
  <si>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</si>
  <si>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</si>
  <si>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</si>
  <si>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</si>
  <si>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</si>
  <si>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</si>
  <si>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</si>
  <si>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</si>
  <si>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</si>
  <si>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</si>
  <si>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</si>
  <si>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</si>
  <si>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</si>
  <si>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</si>
  <si>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</si>
  <si>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</si>
  <si>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</si>
  <si>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</si>
  <si>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</si>
  <si>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</si>
  <si>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</si>
  <si>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</si>
  <si>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</si>
  <si>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</si>
  <si>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</si>
  <si>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</si>
  <si>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</si>
  <si>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</si>
  <si>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</si>
  <si>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</si>
  <si>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</si>
  <si>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</si>
  <si>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</si>
  <si>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</si>
  <si>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</si>
  <si>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</si>
  <si>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</si>
  <si>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</si>
  <si>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</si>
  <si>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</si>
  <si>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</si>
  <si>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</si>
  <si>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</si>
  <si>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</si>
  <si>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</si>
  <si>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</si>
  <si>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</si>
  <si>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</si>
  <si>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</si>
  <si>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</si>
  <si>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</si>
  <si>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</si>
  <si>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</si>
  <si>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</si>
  <si>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</si>
  <si>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</si>
  <si>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</si>
  <si>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</si>
  <si>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</si>
  <si>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</si>
  <si>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</si>
  <si>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</si>
  <si>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</si>
  <si>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</si>
  <si>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</si>
  <si>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</si>
  <si>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</si>
  <si>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</si>
  <si>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</si>
  <si>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</si>
  <si>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</si>
  <si>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</si>
  <si>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</si>
  <si>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</si>
  <si>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</si>
  <si>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</si>
  <si>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</si>
  <si>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</si>
  <si>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</si>
  <si>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</si>
  <si>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</si>
  <si>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</si>
  <si>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</si>
  <si>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</si>
  <si>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</si>
  <si>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</si>
  <si>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</si>
  <si>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</si>
  <si>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</si>
  <si>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</si>
  <si>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</si>
  <si>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</si>
  <si>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</si>
  <si>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</si>
  <si>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</si>
  <si>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</si>
  <si>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</si>
  <si>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</si>
  <si>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</si>
  <si>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</si>
  <si>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</si>
  <si>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</si>
  <si>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</si>
  <si>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</si>
  <si>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</si>
  <si>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</si>
  <si>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</si>
  <si>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</si>
  <si>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</si>
  <si>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</si>
  <si>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</si>
  <si>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</si>
  <si>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</si>
  <si>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</si>
  <si>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</si>
  <si>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</si>
  <si>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</si>
  <si>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</si>
  <si>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</si>
  <si>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</si>
  <si>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</si>
  <si>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</si>
  <si>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</si>
  <si>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</si>
  <si>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</si>
  <si>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</si>
  <si>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</si>
  <si>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</si>
  <si>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</si>
  <si>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</si>
  <si>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</si>
  <si>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</si>
  <si>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</si>
  <si>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</si>
  <si>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</si>
  <si>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</si>
  <si>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</si>
  <si>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</si>
  <si>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</si>
  <si>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</si>
  <si>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</si>
  <si>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</si>
  <si>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</si>
  <si>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</si>
  <si>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</si>
  <si>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</si>
  <si>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</si>
  <si>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</si>
  <si>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</si>
  <si>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</si>
  <si>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</si>
  <si>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</si>
  <si>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</si>
  <si>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</si>
  <si>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</si>
  <si>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</si>
  <si>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</si>
  <si>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</si>
  <si>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</si>
  <si>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</si>
  <si>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</si>
  <si>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</si>
  <si>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</si>
  <si>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</si>
  <si>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</si>
  <si>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</si>
  <si>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</si>
  <si>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</si>
  <si>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</si>
  <si>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</si>
  <si>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</si>
  <si>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</si>
  <si>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</si>
  <si>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</si>
  <si>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</si>
  <si>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</si>
  <si>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</si>
  <si>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</si>
  <si>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</si>
  <si>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</si>
  <si>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</si>
  <si>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</si>
  <si>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</si>
  <si>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</si>
  <si>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</si>
  <si>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</si>
  <si>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</si>
  <si>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</si>
  <si>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</si>
  <si>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</si>
  <si>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</si>
  <si>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</si>
  <si>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</si>
  <si>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</si>
  <si>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</si>
  <si>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</si>
  <si>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</si>
  <si>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</si>
  <si>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</si>
  <si>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</si>
  <si>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</si>
  <si>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</si>
  <si>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</si>
  <si>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</si>
  <si>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</si>
  <si>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</si>
  <si>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</si>
  <si>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</si>
  <si>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</si>
  <si>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</si>
  <si>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</si>
  <si>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</si>
  <si>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</si>
  <si>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</si>
  <si>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</si>
  <si>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</si>
  <si>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</si>
  <si>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</si>
  <si>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</si>
  <si>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</si>
  <si>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</si>
  <si>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</si>
  <si>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</si>
  <si>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</si>
  <si>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</si>
  <si>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</si>
  <si>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</si>
  <si>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</si>
  <si>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</si>
  <si>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</si>
  <si>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</si>
  <si>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</si>
  <si>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</si>
  <si>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</si>
  <si>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</si>
  <si>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</si>
  <si>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</si>
  <si>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</si>
  <si>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</si>
  <si>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</si>
  <si>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</si>
  <si>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</si>
  <si>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</si>
  <si>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</si>
  <si>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</si>
  <si>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</si>
  <si>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</si>
  <si>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</si>
  <si>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</si>
  <si>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</si>
  <si>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</si>
  <si>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</si>
  <si>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</si>
  <si>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</si>
  <si>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</si>
  <si>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</si>
  <si>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</si>
  <si>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</si>
  <si>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</si>
  <si>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</si>
  <si>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</si>
  <si>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</si>
  <si>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</si>
  <si>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</si>
  <si>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</si>
  <si>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</si>
  <si>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</si>
  <si>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</si>
  <si>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</si>
  <si>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</si>
  <si>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</si>
  <si>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</si>
  <si>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</si>
  <si>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</si>
  <si>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</si>
  <si>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</si>
  <si>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</si>
  <si>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</si>
  <si>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</si>
  <si>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</si>
  <si>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</si>
  <si>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</si>
  <si>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</si>
  <si>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</si>
  <si>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</si>
  <si>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</si>
  <si>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</si>
  <si>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</si>
  <si>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</si>
  <si>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</si>
  <si>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</si>
  <si>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</si>
  <si>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</si>
  <si>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</si>
  <si>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</si>
  <si>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</si>
  <si>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</si>
  <si>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</si>
  <si>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</si>
  <si>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</si>
  <si>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</si>
  <si>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</si>
  <si>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</si>
  <si>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</si>
  <si>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</si>
  <si>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</si>
  <si>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</si>
  <si>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</si>
  <si>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</si>
  <si>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</si>
  <si>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</si>
  <si>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</si>
  <si>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</si>
  <si>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</si>
  <si>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</si>
  <si>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</si>
  <si>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</si>
  <si>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</si>
  <si>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</si>
  <si>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</si>
  <si>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</si>
  <si>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</si>
  <si>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</si>
  <si>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</si>
  <si>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</si>
  <si>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</si>
  <si>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</si>
  <si>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</si>
  <si>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</si>
  <si>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</si>
  <si>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</si>
  <si>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</si>
  <si>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</si>
  <si>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</si>
  <si>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</si>
  <si>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</si>
  <si>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</si>
  <si>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</si>
  <si>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</si>
  <si>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</si>
  <si>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</si>
  <si>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</si>
  <si>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</si>
  <si>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</si>
  <si>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</si>
  <si>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</si>
  <si>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</si>
  <si>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</si>
  <si>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</si>
  <si>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</si>
  <si>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</si>
  <si>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</si>
  <si>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</si>
  <si>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</si>
  <si>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</si>
  <si>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</si>
  <si>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</si>
  <si>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</si>
  <si>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</si>
  <si>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</si>
  <si>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</si>
  <si>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</si>
  <si>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</si>
  <si>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</si>
  <si>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</si>
  <si>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</si>
  <si>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</si>
  <si>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</si>
  <si>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</si>
  <si>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</si>
  <si>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</si>
  <si>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</si>
  <si>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</si>
  <si>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</si>
  <si>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</si>
  <si>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</si>
  <si>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</si>
  <si>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</si>
  <si>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</si>
  <si>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</si>
  <si>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</si>
  <si>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</si>
  <si>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</si>
  <si>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</si>
  <si>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</si>
  <si>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</si>
  <si>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</si>
  <si>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</si>
  <si>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</si>
  <si>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</si>
  <si>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</si>
  <si>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</si>
  <si>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</si>
  <si>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</si>
  <si>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</si>
  <si>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</si>
  <si>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</si>
  <si>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</si>
  <si>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</si>
  <si>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</si>
  <si>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</si>
  <si>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</si>
  <si>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</si>
  <si>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</si>
  <si>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</si>
  <si>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</si>
  <si>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</si>
  <si>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</si>
  <si>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</si>
  <si>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</si>
  <si>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</si>
  <si>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</si>
  <si>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</si>
  <si>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</si>
  <si>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</si>
  <si>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</si>
  <si>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</si>
  <si>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</si>
  <si>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</si>
  <si>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</si>
  <si>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</si>
  <si>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</si>
  <si>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</si>
  <si>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</si>
  <si>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</si>
  <si>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</si>
  <si>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</si>
  <si>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</si>
  <si>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</si>
  <si>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</si>
  <si>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</si>
  <si>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</si>
  <si>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</si>
  <si>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</si>
  <si>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</si>
  <si>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</si>
  <si>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</si>
  <si>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</si>
  <si>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</si>
  <si>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</si>
  <si>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</si>
  <si>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</si>
  <si>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</si>
  <si>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</si>
  <si>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</si>
  <si>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</si>
  <si>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</si>
  <si>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</si>
  <si>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</si>
  <si>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</si>
  <si>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</si>
  <si>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</si>
  <si>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</si>
  <si>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</si>
  <si>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</si>
  <si>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</si>
  <si>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</si>
  <si>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</si>
  <si>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</si>
  <si>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</si>
  <si>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</si>
  <si>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</si>
  <si>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</si>
  <si>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</si>
  <si>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</si>
  <si>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</si>
  <si>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</si>
  <si>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</si>
  <si>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</si>
  <si>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</si>
  <si>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</si>
  <si>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</si>
  <si>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</si>
  <si>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</si>
  <si>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</si>
  <si>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</si>
  <si>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</si>
  <si>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</si>
  <si>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</si>
  <si>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</si>
  <si>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</si>
  <si>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</si>
  <si>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</si>
  <si>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</si>
  <si>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</si>
  <si>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</si>
  <si>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</si>
  <si>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</si>
  <si>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</si>
  <si>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</si>
  <si>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</si>
  <si>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</si>
  <si>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</si>
  <si>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</si>
  <si>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</si>
  <si>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</si>
  <si>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</si>
  <si>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</si>
  <si>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</si>
  <si>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</si>
  <si>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</si>
  <si>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</si>
  <si>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</si>
  <si>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</si>
  <si>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</si>
  <si>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</si>
  <si>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</si>
  <si>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</si>
  <si>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</si>
  <si>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</si>
  <si>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</si>
  <si>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</si>
  <si>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</si>
  <si>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</si>
  <si>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</si>
  <si>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</si>
  <si>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</si>
  <si>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</si>
  <si>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</si>
  <si>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</si>
  <si>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</si>
  <si>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</si>
  <si>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</si>
  <si>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</si>
  <si>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</si>
  <si>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</si>
  <si>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</si>
  <si>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</si>
  <si>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</si>
  <si>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</si>
  <si>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</si>
  <si>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</si>
  <si>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</si>
  <si>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</si>
  <si>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</si>
  <si>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</si>
  <si>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</si>
  <si>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</si>
  <si>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</si>
  <si>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</si>
  <si>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</si>
  <si>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</si>
  <si>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</si>
  <si>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</si>
  <si>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</si>
  <si>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</si>
  <si>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</si>
  <si>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</si>
  <si>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</si>
  <si>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</si>
  <si>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</si>
  <si>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</si>
  <si>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</si>
  <si>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</si>
  <si>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</si>
  <si>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</si>
  <si>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</si>
  <si>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</si>
  <si>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</si>
  <si>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</si>
  <si>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</si>
  <si>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</si>
  <si>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</si>
  <si>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</si>
  <si>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</si>
  <si>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</si>
  <si>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</si>
  <si>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</si>
  <si>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</si>
  <si>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</si>
  <si>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</si>
  <si>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</si>
  <si>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</si>
  <si>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</si>
  <si>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</si>
  <si>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</si>
  <si>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</si>
  <si>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</si>
  <si>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</si>
  <si>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</si>
  <si>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</si>
  <si>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</si>
  <si>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</si>
  <si>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</si>
  <si>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</si>
  <si>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</si>
  <si>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</si>
  <si>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</si>
  <si>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</si>
  <si>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</si>
  <si>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</si>
  <si>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</si>
  <si>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</si>
  <si>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</si>
  <si>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</si>
  <si>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</si>
  <si>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</si>
  <si>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</si>
  <si>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</si>
  <si>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</si>
  <si>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</si>
  <si>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</si>
  <si>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</si>
  <si>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</si>
  <si>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</si>
  <si>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</si>
  <si>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</si>
  <si>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</si>
  <si>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</si>
  <si>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</si>
  <si>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</si>
  <si>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</si>
  <si>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</si>
  <si>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</si>
  <si>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</si>
  <si>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</si>
  <si>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</si>
  <si>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</si>
  <si>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</si>
  <si>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</si>
  <si>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</si>
  <si>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</si>
  <si>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</si>
  <si>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</si>
  <si>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</si>
  <si>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</si>
  <si>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</si>
  <si>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</si>
  <si>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</si>
  <si>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</si>
  <si>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</si>
  <si>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</si>
  <si>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</si>
  <si>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</si>
  <si>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</si>
  <si>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</si>
  <si>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</si>
  <si>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</si>
  <si>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</si>
  <si>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</si>
  <si>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</si>
  <si>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</si>
  <si>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</si>
  <si>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</si>
  <si>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</si>
  <si>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</si>
  <si>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</si>
  <si>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</si>
  <si>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</si>
  <si>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</si>
  <si>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</si>
  <si>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</si>
  <si>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</si>
  <si>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</si>
  <si>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</si>
  <si>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</si>
  <si>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</si>
  <si>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</si>
  <si>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</si>
  <si>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</si>
  <si>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</si>
  <si>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</si>
  <si>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</si>
  <si>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</si>
  <si>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</si>
  <si>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</si>
  <si>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</si>
  <si>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</si>
  <si>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</si>
  <si>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</si>
  <si>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</si>
  <si>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</si>
  <si>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</si>
  <si>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</si>
  <si>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</si>
  <si>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</si>
  <si>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</si>
  <si>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</si>
  <si>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</si>
  <si>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</si>
  <si>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</si>
  <si>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</si>
  <si>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</si>
  <si>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</si>
  <si>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</si>
  <si>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</si>
  <si>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</si>
  <si>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</si>
  <si>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</si>
  <si>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</si>
  <si>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</si>
  <si>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</si>
  <si>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</si>
  <si>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</si>
  <si>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</si>
  <si>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</si>
  <si>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</si>
  <si>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</si>
  <si>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</si>
  <si>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</si>
  <si>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</si>
  <si>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</si>
  <si>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</si>
  <si>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</si>
  <si>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</si>
  <si>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</si>
  <si>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</si>
  <si>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</si>
  <si>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</si>
  <si>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</si>
  <si>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</si>
  <si>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</si>
  <si>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</si>
  <si>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</si>
  <si>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</si>
  <si>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</si>
  <si>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</si>
  <si>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</si>
  <si>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</si>
  <si>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</si>
  <si>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</si>
  <si>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</si>
  <si>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</si>
  <si>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</si>
  <si>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</si>
  <si>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</si>
  <si>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</si>
  <si>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</si>
  <si>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</si>
  <si>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</si>
  <si>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</si>
  <si>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</si>
  <si>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</si>
  <si>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</si>
  <si>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</si>
  <si>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</si>
  <si>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</si>
  <si>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</si>
  <si>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</si>
  <si>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</si>
  <si>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</si>
  <si>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</si>
  <si>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</si>
  <si>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</si>
  <si>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</si>
  <si>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</si>
  <si>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</si>
  <si>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</si>
  <si>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</si>
  <si>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</si>
  <si>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</si>
  <si>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</si>
  <si>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</si>
  <si>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</si>
  <si>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</si>
  <si>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</si>
  <si>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</si>
  <si>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</si>
  <si>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</si>
  <si>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</si>
  <si>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</si>
  <si>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</si>
  <si>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</si>
  <si>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</si>
  <si>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</si>
  <si>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</si>
  <si>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</si>
  <si>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</si>
  <si>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</si>
  <si>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</si>
  <si>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</si>
  <si>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</si>
  <si>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</si>
  <si>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</si>
  <si>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</si>
  <si>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</si>
  <si>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</si>
  <si>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</si>
  <si>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</si>
  <si>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</si>
  <si>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</si>
  <si>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</si>
  <si>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</si>
  <si>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</si>
  <si>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</si>
  <si>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</si>
  <si>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</si>
  <si>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</si>
  <si>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</si>
  <si>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</si>
  <si>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</si>
  <si>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</si>
  <si>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</si>
  <si>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</si>
  <si>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</si>
  <si>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</si>
  <si>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</si>
  <si>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</si>
  <si>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</si>
  <si>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</si>
  <si>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</si>
  <si>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</si>
  <si>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</si>
  <si>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</si>
  <si>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</si>
  <si>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</si>
  <si>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</si>
  <si>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</si>
  <si>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</si>
  <si>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</si>
  <si>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</si>
  <si>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</si>
  <si>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</si>
  <si>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</si>
  <si>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</si>
  <si>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</si>
  <si>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</si>
  <si>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</si>
  <si>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</si>
  <si>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</si>
  <si>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</si>
  <si>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</si>
  <si>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</si>
  <si>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</si>
  <si>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</si>
  <si>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</si>
  <si>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</si>
  <si>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</si>
  <si>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</si>
  <si>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</si>
  <si>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</si>
  <si>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</si>
  <si>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</si>
  <si>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</si>
  <si>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</si>
  <si>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</si>
  <si>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</si>
  <si>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</si>
  <si>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</si>
  <si>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</si>
  <si>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</si>
  <si>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</si>
  <si>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</si>
  <si>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</si>
  <si>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</si>
  <si>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</si>
  <si>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</si>
  <si>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</si>
  <si>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</si>
  <si>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</si>
  <si>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</si>
  <si>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</si>
  <si>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</si>
  <si>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</si>
  <si>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</si>
  <si>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</si>
  <si>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</si>
  <si>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</si>
  <si>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</si>
  <si>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</si>
  <si>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</si>
  <si>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</si>
  <si>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</si>
  <si>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</si>
  <si>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</si>
  <si>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</si>
  <si>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</si>
  <si>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</si>
  <si>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</si>
  <si>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</si>
  <si>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</si>
  <si>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</si>
  <si>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</si>
  <si>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</si>
  <si>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</si>
  <si>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</si>
  <si>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</si>
  <si>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</si>
  <si>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</si>
  <si>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</si>
  <si>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</si>
  <si>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</si>
  <si>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</si>
  <si>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</si>
  <si>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</si>
  <si>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</si>
  <si>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</si>
  <si>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</si>
  <si>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</si>
  <si>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</si>
  <si>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</si>
  <si>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</si>
  <si>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</si>
  <si>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</si>
  <si>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</si>
  <si>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</si>
  <si>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</si>
  <si>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</si>
  <si>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</si>
  <si>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</si>
  <si>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</si>
  <si>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</si>
  <si>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</si>
  <si>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</si>
  <si>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</si>
  <si>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</si>
  <si>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</si>
  <si>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</si>
  <si>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</si>
  <si>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</si>
  <si>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</si>
  <si>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</si>
  <si>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</si>
  <si>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</si>
  <si>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</si>
  <si>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</si>
  <si>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</si>
  <si>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</si>
  <si>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</si>
  <si>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</si>
  <si>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</si>
  <si>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</si>
  <si>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</si>
  <si>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</si>
  <si>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</si>
  <si>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</si>
  <si>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</si>
  <si>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</si>
  <si>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</si>
  <si>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</si>
  <si>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</si>
  <si>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</si>
  <si>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</si>
  <si>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</si>
  <si>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</si>
  <si>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</si>
  <si>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</si>
  <si>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</si>
  <si>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</si>
  <si>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</si>
  <si>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</si>
  <si>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</si>
  <si>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</si>
  <si>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</si>
  <si>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</si>
  <si>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</si>
  <si>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</si>
  <si>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</si>
  <si>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</si>
  <si>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</si>
  <si>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</si>
  <si>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</si>
  <si>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</si>
  <si>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</si>
  <si>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</si>
  <si>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</si>
  <si>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</si>
  <si>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</si>
  <si>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</si>
  <si>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</si>
  <si>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</si>
  <si>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</si>
  <si>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</si>
  <si>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</si>
  <si>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</si>
  <si>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</si>
  <si>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</si>
  <si>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</si>
  <si>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</si>
  <si>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</si>
  <si>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</si>
  <si>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</si>
  <si>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</si>
  <si>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</si>
  <si>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</si>
  <si>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</si>
  <si>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</si>
  <si>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</si>
  <si>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</si>
  <si>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</si>
  <si>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</si>
  <si>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</si>
  <si>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</si>
  <si>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</si>
  <si>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</si>
  <si>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</si>
  <si>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</si>
  <si>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</si>
  <si>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</si>
  <si>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</si>
  <si>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</si>
  <si>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</si>
  <si>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</si>
  <si>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</si>
  <si>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</si>
  <si>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</si>
  <si>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</si>
  <si>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</si>
  <si>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</si>
  <si>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</si>
  <si>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</si>
  <si>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</si>
  <si>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</si>
  <si>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</si>
  <si>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</si>
  <si>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</si>
  <si>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</si>
  <si>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</si>
  <si>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</si>
  <si>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</si>
  <si>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</si>
  <si>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</si>
  <si>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</si>
  <si>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</si>
  <si>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</si>
  <si>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</si>
  <si>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</si>
  <si>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</si>
  <si>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</si>
  <si>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</si>
  <si>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</si>
  <si>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</si>
  <si>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</si>
  <si>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</si>
  <si>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</si>
  <si>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</si>
  <si>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</si>
  <si>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</si>
  <si>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</si>
  <si>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</si>
  <si>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</si>
  <si>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</si>
  <si>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</si>
  <si>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</si>
  <si>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</si>
  <si>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</si>
  <si>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</si>
  <si>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</si>
  <si>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</si>
  <si>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</si>
  <si>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</si>
  <si>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</si>
  <si>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</si>
  <si>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</si>
  <si>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</si>
  <si>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</si>
  <si>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</si>
  <si>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</si>
  <si>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</si>
  <si>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</si>
  <si>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</si>
  <si>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</si>
  <si>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</si>
  <si>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</si>
  <si>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</si>
  <si>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</si>
  <si>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</si>
  <si>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</si>
  <si>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</si>
  <si>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</si>
  <si>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</si>
  <si>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</si>
  <si>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</si>
  <si>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</si>
  <si>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</si>
  <si>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</si>
  <si>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</si>
  <si>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</si>
  <si>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</si>
  <si>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</si>
  <si>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</si>
  <si>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</si>
  <si>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</si>
  <si>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</si>
  <si>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</si>
  <si>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</si>
  <si>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</si>
  <si>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</si>
  <si>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</si>
  <si>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</si>
  <si>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</si>
  <si>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</si>
  <si>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</si>
  <si>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</si>
  <si>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</si>
  <si>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</si>
  <si>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</si>
  <si>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</si>
  <si>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</si>
  <si>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</si>
  <si>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</si>
  <si>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</si>
  <si>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</si>
  <si>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</si>
  <si>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</si>
  <si>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</si>
  <si>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</si>
  <si>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</si>
  <si>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</si>
  <si>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</si>
  <si>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</si>
  <si>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</si>
  <si>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</si>
  <si>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</si>
  <si>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</si>
  <si>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</si>
  <si>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</si>
  <si>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</si>
  <si>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</si>
  <si>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</si>
  <si>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</si>
  <si>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</si>
  <si>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</si>
  <si>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</si>
  <si>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</si>
  <si>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</si>
  <si>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</si>
  <si>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</si>
  <si>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</si>
  <si>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</si>
  <si>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</si>
  <si>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</si>
  <si>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</si>
  <si>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</si>
  <si>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</si>
  <si>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</si>
  <si>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</si>
  <si>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</si>
  <si>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</si>
  <si>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</si>
  <si>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</si>
  <si>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</si>
  <si>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</si>
  <si>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</si>
  <si>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</si>
  <si>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</si>
  <si>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</si>
  <si>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</si>
  <si>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</si>
  <si>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</si>
  <si>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</si>
  <si>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</si>
  <si>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</si>
  <si>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</si>
  <si>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</si>
  <si>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</si>
  <si>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</si>
  <si>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</si>
  <si>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</si>
  <si>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</si>
  <si>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</si>
  <si>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</si>
  <si>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</si>
  <si>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</si>
  <si>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</si>
  <si>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</si>
  <si>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</si>
  <si>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</si>
  <si>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</si>
  <si>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</si>
  <si>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</si>
  <si>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</si>
  <si>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</si>
  <si>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</si>
  <si>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</si>
  <si>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</si>
  <si>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</si>
  <si>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</si>
  <si>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</si>
  <si>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</si>
  <si>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</si>
  <si>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</si>
  <si>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</si>
  <si>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</si>
  <si>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</si>
  <si>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</si>
  <si>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</si>
  <si>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</si>
  <si>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</si>
  <si>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</si>
  <si>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</si>
  <si>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</si>
  <si>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</si>
  <si>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</si>
  <si>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</si>
  <si>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</si>
  <si>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</si>
  <si>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</si>
  <si>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</si>
  <si>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</si>
  <si>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</si>
  <si>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</si>
  <si>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</si>
  <si>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</si>
  <si>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</si>
  <si>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</si>
  <si>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</si>
  <si>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</si>
  <si>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</si>
  <si>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</si>
  <si>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</si>
  <si>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</si>
  <si>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</si>
  <si>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</si>
  <si>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</si>
  <si>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</si>
  <si>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</si>
  <si>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</si>
  <si>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</si>
  <si>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</si>
  <si>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</si>
  <si>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</si>
  <si>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</si>
  <si>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</si>
  <si>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</si>
  <si>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</si>
  <si>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</si>
  <si>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</si>
  <si>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</si>
  <si>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</si>
  <si>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</si>
  <si>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</si>
  <si>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</si>
  <si>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</si>
  <si>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</si>
  <si>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</si>
  <si>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</si>
  <si>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</si>
  <si>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</si>
  <si>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</si>
  <si>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</si>
  <si>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</si>
  <si>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</si>
  <si>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</si>
  <si>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</si>
  <si>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</si>
  <si>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</si>
  <si>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</si>
  <si>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</si>
  <si>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</si>
  <si>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</si>
  <si>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</si>
  <si>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</si>
  <si>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</si>
  <si>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</si>
  <si>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</si>
  <si>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</si>
  <si>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</si>
  <si>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</si>
  <si>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</si>
  <si>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</si>
  <si>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</si>
  <si>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</si>
  <si>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</si>
  <si>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</si>
  <si>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</si>
  <si>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</si>
  <si>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</si>
  <si>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</si>
  <si>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</si>
  <si>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</si>
  <si>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</si>
  <si>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</si>
  <si>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</si>
  <si>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</si>
  <si>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</si>
  <si>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</si>
  <si>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</si>
  <si>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</si>
  <si>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</si>
  <si>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</si>
  <si>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</si>
  <si>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</si>
  <si>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</si>
  <si>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</si>
  <si>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</si>
  <si>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</si>
  <si>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</si>
  <si>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</si>
  <si>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</si>
  <si>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</si>
  <si>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</si>
  <si>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</si>
  <si>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</si>
  <si>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</si>
  <si>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</si>
  <si>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</si>
  <si>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</si>
  <si>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</si>
  <si>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</si>
  <si>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</si>
  <si>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</si>
  <si>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</si>
  <si>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</si>
  <si>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</si>
  <si>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</si>
  <si>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</si>
  <si>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</si>
  <si>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</si>
  <si>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</si>
  <si>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</si>
  <si>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</si>
  <si>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</si>
  <si>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</si>
  <si>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</si>
  <si>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</si>
  <si>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</si>
  <si>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</si>
  <si>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</si>
  <si>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</si>
  <si>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</si>
  <si>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</si>
  <si>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</si>
  <si>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</si>
  <si>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</si>
  <si>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</si>
  <si>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</si>
  <si>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</si>
  <si>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</si>
  <si>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</si>
  <si>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</si>
  <si>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</si>
  <si>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</si>
  <si>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</si>
  <si>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</si>
  <si>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</si>
  <si>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</si>
  <si>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</si>
  <si>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</si>
  <si>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</si>
  <si>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</si>
  <si>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</si>
  <si>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</si>
  <si>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</si>
  <si>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</si>
  <si>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</si>
  <si>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</si>
  <si>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</si>
  <si>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</si>
  <si>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</si>
  <si>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</si>
  <si>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</si>
  <si>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</si>
  <si>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</si>
  <si>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</si>
  <si>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</si>
  <si>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</si>
  <si>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</si>
  <si>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</si>
  <si>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</si>
  <si>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</si>
  <si>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</si>
  <si>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</si>
  <si>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</si>
  <si>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</si>
  <si>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</si>
  <si>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</si>
  <si>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</si>
  <si>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</si>
  <si>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</si>
  <si>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</si>
  <si>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</si>
  <si>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</si>
  <si>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</si>
  <si>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</si>
  <si>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</si>
  <si>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</si>
  <si>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</si>
  <si>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</si>
  <si>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</si>
  <si>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</si>
  <si>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</si>
  <si>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</si>
  <si>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</si>
  <si>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</si>
  <si>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</si>
  <si>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</si>
  <si>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</si>
  <si>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</si>
  <si>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</si>
  <si>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</si>
  <si>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</si>
  <si>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</si>
  <si>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</si>
  <si>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</si>
  <si>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</si>
  <si>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</si>
  <si>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</si>
  <si>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</si>
  <si>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</si>
  <si>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</si>
  <si>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</si>
  <si>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</si>
  <si>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</si>
  <si>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</si>
  <si>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</si>
  <si>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</si>
  <si>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</si>
  <si>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</si>
  <si>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</si>
  <si>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</si>
  <si>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</si>
  <si>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</si>
  <si>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</si>
  <si>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</si>
  <si>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</si>
  <si>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</si>
  <si>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</si>
  <si>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</si>
  <si>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</si>
  <si>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</si>
  <si>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</si>
  <si>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</si>
  <si>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</si>
  <si>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</si>
  <si>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</si>
  <si>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</si>
  <si>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</si>
  <si>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</si>
  <si>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</si>
  <si>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</si>
  <si>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</si>
  <si>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</si>
  <si>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</si>
  <si>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</si>
  <si>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</si>
  <si>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</si>
  <si>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</si>
  <si>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</si>
  <si>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</si>
  <si>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</si>
  <si>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</si>
  <si>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</si>
  <si>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</si>
  <si>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</si>
  <si>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</si>
  <si>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</si>
  <si>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</si>
  <si>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</si>
  <si>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</si>
  <si>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</si>
  <si>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</si>
  <si>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</si>
  <si>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</si>
  <si>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</si>
  <si>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</si>
  <si>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</si>
  <si>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</si>
  <si>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</si>
  <si>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</si>
  <si>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</si>
  <si>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</si>
  <si>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</si>
  <si>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</si>
  <si>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</si>
  <si>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</si>
  <si>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</si>
  <si>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</si>
  <si>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</si>
  <si>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</si>
  <si>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</si>
  <si>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</si>
  <si>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</si>
  <si>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</si>
  <si>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</si>
  <si>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</si>
  <si>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</si>
  <si>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</si>
  <si>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</si>
  <si>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</si>
  <si>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</si>
  <si>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</si>
  <si>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</si>
  <si>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</si>
  <si>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</si>
  <si>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</si>
  <si>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</si>
  <si>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</si>
  <si>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</si>
  <si>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</si>
  <si>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</si>
  <si>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</si>
  <si>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</si>
  <si>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</si>
  <si>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</si>
  <si>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</si>
  <si>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</si>
  <si>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</si>
  <si>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</si>
  <si>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</si>
  <si>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</si>
  <si>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</si>
  <si>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</si>
  <si>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</si>
  <si>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</si>
  <si>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</si>
  <si>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</si>
  <si>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</si>
  <si>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</si>
  <si>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</si>
  <si>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</si>
  <si>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</si>
  <si>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</si>
  <si>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</si>
  <si>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</si>
  <si>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</si>
  <si>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</si>
  <si>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</si>
  <si>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</si>
  <si>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</si>
  <si>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</si>
  <si>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</si>
  <si>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</si>
  <si>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</si>
  <si>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</si>
  <si>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</si>
  <si>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</si>
  <si>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</si>
  <si>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</si>
  <si>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</si>
  <si>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</si>
  <si>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</si>
  <si>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</si>
  <si>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</si>
  <si>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</si>
  <si>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</si>
  <si>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</si>
  <si>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</si>
  <si>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</si>
  <si>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</si>
  <si>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</si>
  <si>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</si>
  <si>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</si>
  <si>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</si>
  <si>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</si>
  <si>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</si>
  <si>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</si>
  <si>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</si>
  <si>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</si>
  <si>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</si>
  <si>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</si>
  <si>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</si>
  <si>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</si>
  <si>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</si>
  <si>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</si>
  <si>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</si>
  <si>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</si>
  <si>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</si>
  <si>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</si>
  <si>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</si>
  <si>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</si>
  <si>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</si>
  <si>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</si>
  <si>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</si>
  <si>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</si>
  <si>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</si>
  <si>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</si>
  <si>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</si>
  <si>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</si>
  <si>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</si>
  <si>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</si>
  <si>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</si>
  <si>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</si>
  <si>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</si>
  <si>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</si>
  <si>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</si>
  <si>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</si>
  <si>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</si>
  <si>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</si>
  <si>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</si>
  <si>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</si>
  <si>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</si>
  <si>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</si>
  <si>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</si>
  <si>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</si>
  <si>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</si>
  <si>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</si>
  <si>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</si>
  <si>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</si>
  <si>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</si>
  <si>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</si>
  <si>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</si>
  <si>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</si>
  <si>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</si>
  <si>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</si>
  <si>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</si>
  <si>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</si>
  <si>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</si>
  <si>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</si>
  <si>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</si>
  <si>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</si>
  <si>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</si>
  <si>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</si>
  <si>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</si>
  <si>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</si>
  <si>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</si>
  <si>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</si>
  <si>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</si>
  <si>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</si>
  <si>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</si>
  <si>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</si>
  <si>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</si>
  <si>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</si>
  <si>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</si>
  <si>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</si>
  <si>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</si>
  <si>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</si>
  <si>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</si>
  <si>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</si>
  <si>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</si>
  <si>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</si>
  <si>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</si>
  <si>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</si>
  <si>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</si>
  <si>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</si>
  <si>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</si>
  <si>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</si>
  <si>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</si>
  <si>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</si>
  <si>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</si>
  <si>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</si>
  <si>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</si>
  <si>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</si>
  <si>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</si>
  <si>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</si>
  <si>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</si>
  <si>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</si>
  <si>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</si>
  <si>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</si>
  <si>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</si>
  <si>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</si>
  <si>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</si>
  <si>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</si>
  <si>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</si>
  <si>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</si>
  <si>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</si>
  <si>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</si>
  <si>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</si>
  <si>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</si>
  <si>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</si>
  <si>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</si>
  <si>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</si>
  <si>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</si>
  <si>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</si>
  <si>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</si>
  <si>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</si>
  <si>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</si>
  <si>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</si>
  <si>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</si>
  <si>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</si>
  <si>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</si>
  <si>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</si>
  <si>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</si>
  <si>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</si>
  <si>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</si>
  <si>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</si>
  <si>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</si>
  <si>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</si>
  <si>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</si>
  <si>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</si>
  <si>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</si>
  <si>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</si>
  <si>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</si>
  <si>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</si>
  <si>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</si>
  <si>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</si>
  <si>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</si>
  <si>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</si>
  <si>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</si>
  <si>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</si>
  <si>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</si>
  <si>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</si>
  <si>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</si>
  <si>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</si>
  <si>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</si>
  <si>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</si>
  <si>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</si>
  <si>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</si>
  <si>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</si>
  <si>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</si>
  <si>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</si>
  <si>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</si>
  <si>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</si>
  <si>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</si>
  <si>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</si>
  <si>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</si>
  <si>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</si>
  <si>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</si>
  <si>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</si>
  <si>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</si>
  <si>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</si>
  <si>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</si>
  <si>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</si>
  <si>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</si>
  <si>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</si>
  <si>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</si>
  <si>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</si>
  <si>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</si>
  <si>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</si>
  <si>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</si>
  <si>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</si>
  <si>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</si>
  <si>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</si>
  <si>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</si>
  <si>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</si>
  <si>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</si>
  <si>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</si>
  <si>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</si>
  <si>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</si>
  <si>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</si>
  <si>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</si>
  <si>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</si>
  <si>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</si>
  <si>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</si>
  <si>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</si>
  <si>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</si>
  <si>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</si>
  <si>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</si>
  <si>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</si>
  <si>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</si>
  <si>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</si>
  <si>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</si>
  <si>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</si>
  <si>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</si>
  <si>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</si>
  <si>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</si>
  <si>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</si>
  <si>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</si>
  <si>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</si>
  <si>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</si>
  <si>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</si>
  <si>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</si>
  <si>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</si>
  <si>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</si>
  <si>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</si>
  <si>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</si>
  <si>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</si>
  <si>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</si>
  <si>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</si>
  <si>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</si>
  <si>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</si>
  <si>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</si>
  <si>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</si>
  <si>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</si>
  <si>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</si>
  <si>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</si>
  <si>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</si>
  <si>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</si>
  <si>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</si>
  <si>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</si>
  <si>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</si>
  <si>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</si>
  <si>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</si>
  <si>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</si>
  <si>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</si>
  <si>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</si>
  <si>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</si>
  <si>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</si>
  <si>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</si>
  <si>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</si>
  <si>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</si>
  <si>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</si>
  <si>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</si>
  <si>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</si>
  <si>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</si>
  <si>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</si>
  <si>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</si>
  <si>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</si>
  <si>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</si>
  <si>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</si>
  <si>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</si>
  <si>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</si>
  <si>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</si>
  <si>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</si>
  <si>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</si>
  <si>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</si>
  <si>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</si>
  <si>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</si>
  <si>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</si>
  <si>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</si>
  <si>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</si>
  <si>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</si>
  <si>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</si>
  <si>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</si>
  <si>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</si>
  <si>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</si>
  <si>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</si>
  <si>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</si>
  <si>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</si>
  <si>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</si>
  <si>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</si>
  <si>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</si>
  <si>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</si>
  <si>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</si>
  <si>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</si>
  <si>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</si>
  <si>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</si>
  <si>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</si>
  <si>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</si>
  <si>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</si>
  <si>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</si>
  <si>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</si>
  <si>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</si>
  <si>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</si>
  <si>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</si>
  <si>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</si>
  <si>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</si>
  <si>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</si>
  <si>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</si>
  <si>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</si>
  <si>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</si>
  <si>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</si>
  <si>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</si>
  <si>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</si>
  <si>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</si>
  <si>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</si>
  <si>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</si>
  <si>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</si>
  <si>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</si>
  <si>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</si>
  <si>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</si>
  <si>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</si>
  <si>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</si>
  <si>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</si>
  <si>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</si>
  <si>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</si>
  <si>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</si>
  <si>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</si>
  <si>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</si>
  <si>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</si>
  <si>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</si>
  <si>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</si>
  <si>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</si>
  <si>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</si>
  <si>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</si>
  <si>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</si>
  <si>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</si>
  <si>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</si>
  <si>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</si>
  <si>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</si>
  <si>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</si>
  <si>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</si>
  <si>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</si>
  <si>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</si>
  <si>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</si>
  <si>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</si>
  <si>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</si>
  <si>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</si>
  <si>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</si>
  <si>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</si>
  <si>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</si>
  <si>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</si>
  <si>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</si>
  <si>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</si>
  <si>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</si>
  <si>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</si>
  <si>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</si>
  <si>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</si>
  <si>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</si>
  <si>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</si>
  <si>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</si>
  <si>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</si>
  <si>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</si>
  <si>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</si>
  <si>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</si>
  <si>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</si>
  <si>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</si>
  <si>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</si>
  <si>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</si>
  <si>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</si>
  <si>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</si>
  <si>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</si>
  <si>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</si>
  <si>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</si>
  <si>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</si>
  <si>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</si>
  <si>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</si>
  <si>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</si>
  <si>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</si>
  <si>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</si>
  <si>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</si>
  <si>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</si>
  <si>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</si>
  <si>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</si>
  <si>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</si>
  <si>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</si>
  <si>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</si>
  <si>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</si>
  <si>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</si>
  <si>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</si>
  <si>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</si>
  <si>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</si>
  <si>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</si>
  <si>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</si>
  <si>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</si>
  <si>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</si>
  <si>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</si>
  <si>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</si>
  <si>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</si>
  <si>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</si>
  <si>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</si>
  <si>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</si>
  <si>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</si>
  <si>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</si>
  <si>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</si>
  <si>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</si>
  <si>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</si>
  <si>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</si>
  <si>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</si>
  <si>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</si>
  <si>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</si>
  <si>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</si>
  <si>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</si>
  <si>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</si>
  <si>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</si>
  <si>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</si>
  <si>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</si>
  <si>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</si>
  <si>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</si>
  <si>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</si>
  <si>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</si>
  <si>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</si>
  <si>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</si>
  <si>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</si>
  <si>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</si>
  <si>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</si>
  <si>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</si>
  <si>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</si>
  <si>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</si>
  <si>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</si>
  <si>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</si>
  <si>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</si>
  <si>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</si>
  <si>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</si>
  <si>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</si>
  <si>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</si>
  <si>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</si>
  <si>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</si>
  <si>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</si>
  <si>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</si>
  <si>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</si>
  <si>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</si>
  <si>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</si>
  <si>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</si>
  <si>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</si>
  <si>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</si>
  <si>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</si>
  <si>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</si>
  <si>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</si>
  <si>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</si>
  <si>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</si>
  <si>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</si>
  <si>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</si>
  <si>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</si>
  <si>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</si>
  <si>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</si>
  <si>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</si>
  <si>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</si>
  <si>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</si>
  <si>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</si>
  <si>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</si>
  <si>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</si>
  <si>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</si>
  <si>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</si>
  <si>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</si>
  <si>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</si>
  <si>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</si>
  <si>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</si>
  <si>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</si>
  <si>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</si>
  <si>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</si>
  <si>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</si>
  <si>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</si>
  <si>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</si>
  <si>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</si>
  <si>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</si>
  <si>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</si>
  <si>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</si>
  <si>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</si>
  <si>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</si>
  <si>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</si>
  <si>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</si>
  <si>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</si>
  <si>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</si>
  <si>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</si>
  <si>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</si>
  <si>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</si>
  <si>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</si>
  <si>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</si>
  <si>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</si>
  <si>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</si>
  <si>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</si>
  <si>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</si>
  <si>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</si>
  <si>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</si>
  <si>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</si>
  <si>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</si>
  <si>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</si>
  <si>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</si>
  <si>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</si>
  <si>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</si>
  <si>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</si>
  <si>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</si>
  <si>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</si>
  <si>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</si>
  <si>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</si>
  <si>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</si>
  <si>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</si>
  <si>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</si>
  <si>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</si>
  <si>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</si>
  <si>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</si>
  <si>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</si>
  <si>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</si>
  <si>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</si>
  <si>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</si>
  <si>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</si>
  <si>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</si>
  <si>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</si>
  <si>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</si>
  <si>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</si>
  <si>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</si>
  <si>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</si>
  <si>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</si>
  <si>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</si>
  <si>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</si>
  <si>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</si>
  <si>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</si>
  <si>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</si>
  <si>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</si>
  <si>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</si>
  <si>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</si>
  <si>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</si>
  <si>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</si>
  <si>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</si>
  <si>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</si>
  <si>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</si>
  <si>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</si>
  <si>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</si>
  <si>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</si>
  <si>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</si>
  <si>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</si>
  <si>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</si>
  <si>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</si>
  <si>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</si>
  <si>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</si>
  <si>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</si>
  <si>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</si>
  <si>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</si>
  <si>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</si>
  <si>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</si>
  <si>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</si>
  <si>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</si>
  <si>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</si>
  <si>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</si>
  <si>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</si>
  <si>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</si>
  <si>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</si>
  <si>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</si>
  <si>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</si>
  <si>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</si>
  <si>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</si>
  <si>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</si>
  <si>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</si>
  <si>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</si>
  <si>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</si>
  <si>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</si>
  <si>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</si>
  <si>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</si>
  <si>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</si>
  <si>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</si>
  <si>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</si>
  <si>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</si>
  <si>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</si>
  <si>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</si>
  <si>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</si>
  <si>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</si>
  <si>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</si>
  <si>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</si>
  <si>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</si>
  <si>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</si>
  <si>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</si>
  <si>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</si>
  <si>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</si>
  <si>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</si>
  <si>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</si>
  <si>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</si>
  <si>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</si>
  <si>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</si>
  <si>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</si>
  <si>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</si>
  <si>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</si>
  <si>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</si>
  <si>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</si>
  <si>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</si>
  <si>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</si>
  <si>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</si>
  <si>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</si>
  <si>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</si>
  <si>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</si>
  <si>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</si>
  <si>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</si>
  <si>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</si>
  <si>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</si>
  <si>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</si>
  <si>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</si>
  <si>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</si>
  <si>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</si>
  <si>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</si>
  <si>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</si>
  <si>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</si>
  <si>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</si>
  <si>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</si>
  <si>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</si>
  <si>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</si>
  <si>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</si>
  <si>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</si>
  <si>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</si>
  <si>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</si>
  <si>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</si>
  <si>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</si>
  <si>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</si>
  <si>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</si>
  <si>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</si>
  <si>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</si>
  <si>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</si>
  <si>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</si>
  <si>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</si>
  <si>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</si>
  <si>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</si>
  <si>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</si>
  <si>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</si>
  <si>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</si>
  <si>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</si>
  <si>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</si>
  <si>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</si>
  <si>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</si>
  <si>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</si>
  <si>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</si>
  <si>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</si>
  <si>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</si>
  <si>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</si>
  <si>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</si>
  <si>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</si>
  <si>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</si>
  <si>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</si>
  <si>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</si>
  <si>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</si>
  <si>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</si>
  <si>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</si>
  <si>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</si>
  <si>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</si>
  <si>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</si>
  <si>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</si>
  <si>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</si>
  <si>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</si>
  <si>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</si>
  <si>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</si>
  <si>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</si>
  <si>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</si>
  <si>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</si>
  <si>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</si>
  <si>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</si>
  <si>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</si>
  <si>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</si>
  <si>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</si>
  <si>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</si>
  <si>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</si>
  <si>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</si>
  <si>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</si>
  <si>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</si>
  <si>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</si>
  <si>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</si>
  <si>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</si>
  <si>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</si>
  <si>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</si>
  <si>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</si>
  <si>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</si>
  <si>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</si>
  <si>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</si>
  <si>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</si>
  <si>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</si>
  <si>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</si>
  <si>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</si>
  <si>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</si>
  <si>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</si>
  <si>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</si>
  <si>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</si>
  <si>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</si>
  <si>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</si>
  <si>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</si>
  <si>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</si>
  <si>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</si>
  <si>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</si>
  <si>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</si>
  <si>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</si>
  <si>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</si>
  <si>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</si>
  <si>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</si>
  <si>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</si>
  <si>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</si>
  <si>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</si>
  <si>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</si>
  <si>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</si>
  <si>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</si>
  <si>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</si>
  <si>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</si>
  <si>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</si>
  <si>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</si>
  <si>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</si>
  <si>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</si>
  <si>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</si>
  <si>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</si>
  <si>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</si>
  <si>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</si>
  <si>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</si>
  <si>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</si>
  <si>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</si>
  <si>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</si>
  <si>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</si>
  <si>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</si>
  <si>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</si>
  <si>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</si>
  <si>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</si>
  <si>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</si>
  <si>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</si>
  <si>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</si>
  <si>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</si>
  <si>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</si>
  <si>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</si>
  <si>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</si>
  <si>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</si>
  <si>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</si>
  <si>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</si>
  <si>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</si>
  <si>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</si>
  <si>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</si>
  <si>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</si>
  <si>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</si>
  <si>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</si>
  <si>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</si>
  <si>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</si>
  <si>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</si>
  <si>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</si>
  <si>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</si>
  <si>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</si>
  <si>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</si>
  <si>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</si>
  <si>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</si>
  <si>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</si>
  <si>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</si>
  <si>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</si>
  <si>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</si>
  <si>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</si>
  <si>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</si>
  <si>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</si>
  <si>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</si>
  <si>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</si>
  <si>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</si>
  <si>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</si>
  <si>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</si>
  <si>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</si>
  <si>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</si>
  <si>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</si>
  <si>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</si>
  <si>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</si>
  <si>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</si>
  <si>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</si>
  <si>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</si>
  <si>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</si>
  <si>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</si>
  <si>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</si>
  <si>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</si>
  <si>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</si>
  <si>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</si>
  <si>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</si>
  <si>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</si>
  <si>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</si>
  <si>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</si>
  <si>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</si>
  <si>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</si>
  <si>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</si>
  <si>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</si>
  <si>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</si>
  <si>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</si>
  <si>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</si>
  <si>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</si>
  <si>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</si>
  <si>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</si>
  <si>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</si>
  <si>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</si>
  <si>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</si>
  <si>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</si>
  <si>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</si>
  <si>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</si>
  <si>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</si>
  <si>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</si>
  <si>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</si>
  <si>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</si>
  <si>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</si>
  <si>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</si>
  <si>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</si>
  <si>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</si>
  <si>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</si>
  <si>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</si>
  <si>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</si>
  <si>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</si>
  <si>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</si>
  <si>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</si>
  <si>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</si>
  <si>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</si>
  <si>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</si>
  <si>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</si>
  <si>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</si>
  <si>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</si>
  <si>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</si>
  <si>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</si>
  <si>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</si>
  <si>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</si>
  <si>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</si>
  <si>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</si>
  <si>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</si>
  <si>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</si>
  <si>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</si>
  <si>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</si>
  <si>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</si>
  <si>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</si>
  <si>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</si>
  <si>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</si>
  <si>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</si>
  <si>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</si>
  <si>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</si>
  <si>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</si>
  <si>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</si>
  <si>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</si>
  <si>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</si>
  <si>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</si>
  <si>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</si>
  <si>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</si>
  <si>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</si>
  <si>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</si>
  <si>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</si>
  <si>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</si>
  <si>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</si>
  <si>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</si>
  <si>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</si>
  <si>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</si>
  <si>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</si>
  <si>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</si>
  <si>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</si>
  <si>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</si>
  <si>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</si>
  <si>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</si>
  <si>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</si>
  <si>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</si>
  <si>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</si>
  <si>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</si>
  <si>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</si>
  <si>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</si>
  <si>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</si>
  <si>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</si>
  <si>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</si>
  <si>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</si>
  <si>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</si>
  <si>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</si>
  <si>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</si>
  <si>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</si>
  <si>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</si>
  <si>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</si>
  <si>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</si>
  <si>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</si>
  <si>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</si>
  <si>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</si>
  <si>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</si>
  <si>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</si>
  <si>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</si>
  <si>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</si>
  <si>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</si>
  <si>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</si>
  <si>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</si>
  <si>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</si>
  <si>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</si>
  <si>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</si>
  <si>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</si>
  <si>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</si>
  <si>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</si>
  <si>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</si>
  <si>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</si>
  <si>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</si>
  <si>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</si>
  <si>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</si>
  <si>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</si>
  <si>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</si>
  <si>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</si>
  <si>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</si>
  <si>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</si>
  <si>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</si>
  <si>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</si>
  <si>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</si>
  <si>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</si>
  <si>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</si>
  <si>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</si>
  <si>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</si>
  <si>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</si>
  <si>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</si>
  <si>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</si>
  <si>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</si>
  <si>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</si>
  <si>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</si>
  <si>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</si>
  <si>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</si>
  <si>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</si>
  <si>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</si>
  <si>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</si>
  <si>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</si>
  <si>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</si>
  <si>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</si>
  <si>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</si>
  <si>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</si>
  <si>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</si>
  <si>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</si>
  <si>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</si>
  <si>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</si>
  <si>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</si>
  <si>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</si>
  <si>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</si>
  <si>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</si>
  <si>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</si>
  <si>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</si>
  <si>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</si>
  <si>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</si>
  <si>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</si>
  <si>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</si>
  <si>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</si>
  <si>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</si>
  <si>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</si>
  <si>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</si>
  <si>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</si>
  <si>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</si>
  <si>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</si>
  <si>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</si>
  <si>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</si>
  <si>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</si>
  <si>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</si>
  <si>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</si>
  <si>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</si>
  <si>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</si>
  <si>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</si>
  <si>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</si>
  <si>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</si>
  <si>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</si>
  <si>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</si>
  <si>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</si>
  <si>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</si>
  <si>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</si>
  <si>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</si>
  <si>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</si>
  <si>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</si>
  <si>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</si>
  <si>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</si>
  <si>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</si>
  <si>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</si>
  <si>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</si>
  <si>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</si>
  <si>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</si>
  <si>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</si>
  <si>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</si>
  <si>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</si>
  <si>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</si>
  <si>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</si>
  <si>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</si>
  <si>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</si>
  <si>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</si>
  <si>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</si>
  <si>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</si>
  <si>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</si>
  <si>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</si>
  <si>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</si>
  <si>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</si>
  <si>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</si>
  <si>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</si>
  <si>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</si>
  <si>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</si>
  <si>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</si>
  <si>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</si>
  <si>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</si>
  <si>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</si>
  <si>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</si>
  <si>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</si>
  <si>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</si>
  <si>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</si>
  <si>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</si>
  <si>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</si>
  <si>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</si>
  <si>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</si>
  <si>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</si>
  <si>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</si>
  <si>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</si>
  <si>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</si>
  <si>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</si>
  <si>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</si>
  <si>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</si>
  <si>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</si>
  <si>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</si>
  <si>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</si>
  <si>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</si>
  <si>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</si>
  <si>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</si>
  <si>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</si>
  <si>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</si>
  <si>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</si>
  <si>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</si>
  <si>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</si>
  <si>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</si>
  <si>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</si>
  <si>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</si>
  <si>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</si>
  <si>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</si>
  <si>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</si>
  <si>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</si>
  <si>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</si>
  <si>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</si>
  <si>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</si>
  <si>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</si>
  <si>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</si>
  <si>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</si>
  <si>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</si>
  <si>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</si>
  <si>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</si>
  <si>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</si>
  <si>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</si>
  <si>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</si>
  <si>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</si>
  <si>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</si>
  <si>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</si>
  <si>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</si>
  <si>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</si>
  <si>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</si>
  <si>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</si>
  <si>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</si>
  <si>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</si>
  <si>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</si>
  <si>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</si>
  <si>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</si>
  <si>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</si>
  <si>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</si>
  <si>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</si>
  <si>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</si>
  <si>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</si>
  <si>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</si>
  <si>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</si>
  <si>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</si>
  <si>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</si>
  <si>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</si>
  <si>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</si>
  <si>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</si>
  <si>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</si>
  <si>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</si>
  <si>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</si>
  <si>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</si>
  <si>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</si>
  <si>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</si>
  <si>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</si>
  <si>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</si>
  <si>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</si>
  <si>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</si>
  <si>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</si>
  <si>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</si>
  <si>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</si>
  <si>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</si>
  <si>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</si>
  <si>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</si>
  <si>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</si>
  <si>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</si>
  <si>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</si>
  <si>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</si>
  <si>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</si>
  <si>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</si>
  <si>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</si>
  <si>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</si>
  <si>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</si>
  <si>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</si>
  <si>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</si>
  <si>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</si>
  <si>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</si>
  <si>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</si>
  <si>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</si>
  <si>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</si>
  <si>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</si>
  <si>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</si>
  <si>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</si>
  <si>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</si>
  <si>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</si>
  <si>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</si>
  <si>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</si>
  <si>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</si>
  <si>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</si>
  <si>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</si>
  <si>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</si>
  <si>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</si>
  <si>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</si>
  <si>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</si>
  <si>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</si>
  <si>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</si>
  <si>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</si>
  <si>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</si>
  <si>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</si>
  <si>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</si>
  <si>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</si>
  <si>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</si>
  <si>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</si>
  <si>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</si>
  <si>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</si>
  <si>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</si>
  <si>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</si>
  <si>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</si>
  <si>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</si>
  <si>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</si>
  <si>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</si>
  <si>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</si>
  <si>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</si>
  <si>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</si>
  <si>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</si>
  <si>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</si>
  <si>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</si>
  <si>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</si>
  <si>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</si>
  <si>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</si>
  <si>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</si>
  <si>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</si>
  <si>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</si>
  <si>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</si>
  <si>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</si>
  <si>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</si>
  <si>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</si>
  <si>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</si>
  <si>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</si>
  <si>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</si>
  <si>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</si>
  <si>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</si>
  <si>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</si>
  <si>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</si>
  <si>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</si>
  <si>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</si>
  <si>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</si>
  <si>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</si>
  <si>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</si>
  <si>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</si>
  <si>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</si>
  <si>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</si>
  <si>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</si>
  <si>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</si>
  <si>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</si>
  <si>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</si>
  <si>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</si>
  <si>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</si>
  <si>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</si>
  <si>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</si>
  <si>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</si>
  <si>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</si>
  <si>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</si>
  <si>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</si>
  <si>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</si>
  <si>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</si>
  <si>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</si>
  <si>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</si>
  <si>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</si>
  <si>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</si>
  <si>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</si>
  <si>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</si>
  <si>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</si>
  <si>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</si>
  <si>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</si>
  <si>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</si>
  <si>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</si>
  <si>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</si>
  <si>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</si>
  <si>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</si>
  <si>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</si>
  <si>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</si>
  <si>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</si>
  <si>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</si>
  <si>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</si>
  <si>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</si>
  <si>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</si>
  <si>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</si>
  <si>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</si>
  <si>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</si>
  <si>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</si>
  <si>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</si>
  <si>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</si>
  <si>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</si>
  <si>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</si>
  <si>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</si>
  <si>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</si>
  <si>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</si>
  <si>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</si>
  <si>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</si>
  <si>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</si>
  <si>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</si>
  <si>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</si>
  <si>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</si>
  <si>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</si>
  <si>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</si>
  <si>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</si>
  <si>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</si>
  <si>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</si>
  <si>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</si>
  <si>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</si>
  <si>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</si>
  <si>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</si>
  <si>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</si>
  <si>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</si>
  <si>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</si>
  <si>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</si>
  <si>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</si>
  <si>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</si>
  <si>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</si>
  <si>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</si>
  <si>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</si>
  <si>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</si>
  <si>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</si>
  <si>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</si>
  <si>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</si>
  <si>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</si>
  <si>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</si>
  <si>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</si>
  <si>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</si>
  <si>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</si>
  <si>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</si>
  <si>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</si>
  <si>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</si>
  <si>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</si>
  <si>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</si>
  <si>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</si>
  <si>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</si>
  <si>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</si>
  <si>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</si>
  <si>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</si>
  <si>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</si>
  <si>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</si>
  <si>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</si>
  <si>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</si>
  <si>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</si>
  <si>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</si>
  <si>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</si>
  <si>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</si>
  <si>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</si>
  <si>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</si>
  <si>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</si>
  <si>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</si>
  <si>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</si>
  <si>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</si>
  <si>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</si>
  <si>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</si>
  <si>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</si>
  <si>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</si>
  <si>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</si>
  <si>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</si>
  <si>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</si>
  <si>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</si>
  <si>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</si>
  <si>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</si>
  <si>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</si>
  <si>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</si>
  <si>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</si>
  <si>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</si>
  <si>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</si>
  <si>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</si>
  <si>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</si>
  <si>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</si>
  <si>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</si>
  <si>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</si>
  <si>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</si>
  <si>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</si>
  <si>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</si>
  <si>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</si>
  <si>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</si>
  <si>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</si>
  <si>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</si>
  <si>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</si>
  <si>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</si>
  <si>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</si>
  <si>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</si>
  <si>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</si>
  <si>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</si>
  <si>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</si>
  <si>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</si>
  <si>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</si>
  <si>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</si>
  <si>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</si>
  <si>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</si>
  <si>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</si>
  <si>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</si>
  <si>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</si>
  <si>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</si>
  <si>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</si>
  <si>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</si>
  <si>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</si>
  <si>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</si>
  <si>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</si>
  <si>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</si>
  <si>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</si>
  <si>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</si>
  <si>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</si>
  <si>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</si>
  <si>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</si>
  <si>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</si>
  <si>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</si>
  <si>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</si>
  <si>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</si>
  <si>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</si>
  <si>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</si>
  <si>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</si>
  <si>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</si>
  <si>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</si>
  <si>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</si>
  <si>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</si>
  <si>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</si>
  <si>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</si>
  <si>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</si>
  <si>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</si>
  <si>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</si>
  <si>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</si>
  <si>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</si>
  <si>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</si>
  <si>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</si>
  <si>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</si>
  <si>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</si>
  <si>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</si>
  <si>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</si>
  <si>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</si>
  <si>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</si>
  <si>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</si>
  <si>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</si>
  <si>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</si>
  <si>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</si>
  <si>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</si>
  <si>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</si>
  <si>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</si>
  <si>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</si>
  <si>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</si>
  <si>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</si>
  <si>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</si>
  <si>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</si>
  <si>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</si>
  <si>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</si>
  <si>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</si>
  <si>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</si>
  <si>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</si>
  <si>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</si>
  <si>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</si>
  <si>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</si>
  <si>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</si>
  <si>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</si>
  <si>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</si>
  <si>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</si>
  <si>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</si>
  <si>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</si>
  <si>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</si>
  <si>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</si>
  <si>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</si>
  <si>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</si>
  <si>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</si>
  <si>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</si>
  <si>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</si>
  <si>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</si>
  <si>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</si>
  <si>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</si>
  <si>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</si>
  <si>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</si>
  <si>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</si>
  <si>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</si>
  <si>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</si>
  <si>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</si>
  <si>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</si>
  <si>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</si>
  <si>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</si>
  <si>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</si>
  <si>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</si>
  <si>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</si>
  <si>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</si>
  <si>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</si>
  <si>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</si>
  <si>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</si>
  <si>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</si>
  <si>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</si>
  <si>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</si>
  <si>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</si>
  <si>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</si>
  <si>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</si>
  <si>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</si>
  <si>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</si>
  <si>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</si>
  <si>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</si>
  <si>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</si>
  <si>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</si>
  <si>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</si>
  <si>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</si>
  <si>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</si>
  <si>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</si>
  <si>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</si>
  <si>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</si>
  <si>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</si>
  <si>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</si>
  <si>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</si>
  <si>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</si>
  <si>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</si>
  <si>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</si>
  <si>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</si>
  <si>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</si>
  <si>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</si>
  <si>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</si>
  <si>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</si>
  <si>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</si>
  <si>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</si>
  <si>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</si>
  <si>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</si>
  <si>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</si>
  <si>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</si>
  <si>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</si>
  <si>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</si>
  <si>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</si>
  <si>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</si>
  <si>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</si>
  <si>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</si>
  <si>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</si>
  <si>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</si>
  <si>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</si>
  <si>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</si>
  <si>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</si>
  <si>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</si>
  <si>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</si>
  <si>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</si>
  <si>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</si>
  <si>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</si>
  <si>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</si>
  <si>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</si>
  <si>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</si>
  <si>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</si>
  <si>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</si>
  <si>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</si>
  <si>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</si>
  <si>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</si>
  <si>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</si>
  <si>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</si>
  <si>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</si>
  <si>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</si>
  <si>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</si>
  <si>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</si>
  <si>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</si>
  <si>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</si>
  <si>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</si>
  <si>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</si>
  <si>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</si>
  <si>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</si>
  <si>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</si>
  <si>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</si>
  <si>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</si>
  <si>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</si>
  <si>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</si>
  <si>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</si>
  <si>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</si>
  <si>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</si>
  <si>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</si>
  <si>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</si>
  <si>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</si>
  <si>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</si>
  <si>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</si>
  <si>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</si>
  <si>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</si>
  <si>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</si>
  <si>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</si>
  <si>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</si>
  <si>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</si>
  <si>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</si>
  <si>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</si>
  <si>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</si>
  <si>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</si>
  <si>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</si>
  <si>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</si>
  <si>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</si>
  <si>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</si>
  <si>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</si>
  <si>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</si>
  <si>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</si>
  <si>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</si>
  <si>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</si>
  <si>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</si>
  <si>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</si>
  <si>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</si>
  <si>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</si>
  <si>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</si>
  <si>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</si>
  <si>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</si>
  <si>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</si>
  <si>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</si>
  <si>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</si>
  <si>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</si>
  <si>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</si>
  <si>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</si>
  <si>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</si>
  <si>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</si>
  <si>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</si>
  <si>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</si>
  <si>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</si>
  <si>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</si>
  <si>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</si>
  <si>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</si>
  <si>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</si>
  <si>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</si>
  <si>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</si>
  <si>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</si>
  <si>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</si>
  <si>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</si>
  <si>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</si>
  <si>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</si>
  <si>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</si>
  <si>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</si>
  <si>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</si>
  <si>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</si>
  <si>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</si>
  <si>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</si>
  <si>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</si>
  <si>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</si>
  <si>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</si>
  <si>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</si>
  <si>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</si>
  <si>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</si>
  <si>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</si>
  <si>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</si>
  <si>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</si>
  <si>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</si>
  <si>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</si>
  <si>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</si>
  <si>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</si>
  <si>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</si>
  <si>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</si>
  <si>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</si>
  <si>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</si>
  <si>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</si>
  <si>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</si>
  <si>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</si>
  <si>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</si>
  <si>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</si>
  <si>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</si>
  <si>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</si>
  <si>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</si>
  <si>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</si>
  <si>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</si>
  <si>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</si>
  <si>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</si>
  <si>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</si>
  <si>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</si>
  <si>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</si>
  <si>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</si>
  <si>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</si>
  <si>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</si>
  <si>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</si>
  <si>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</si>
  <si>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</si>
  <si>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</si>
  <si>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</si>
  <si>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</si>
  <si>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</si>
  <si>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</si>
  <si>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</si>
  <si>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</si>
  <si>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</si>
  <si>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</si>
  <si>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</si>
  <si>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</si>
  <si>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</si>
  <si>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</si>
  <si>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</si>
  <si>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</si>
  <si>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</si>
  <si>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</si>
  <si>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</si>
  <si>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</si>
  <si>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</si>
  <si>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</si>
  <si>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</si>
  <si>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</si>
  <si>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</si>
  <si>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</si>
  <si>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</si>
  <si>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</si>
  <si>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</si>
  <si>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</si>
  <si>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</si>
  <si>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</si>
  <si>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</si>
  <si>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</si>
  <si>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</si>
  <si>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</si>
  <si>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</si>
  <si>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</si>
  <si>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</si>
  <si>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</si>
  <si>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</si>
  <si>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</si>
  <si>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</si>
  <si>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</si>
  <si>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</si>
  <si>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</si>
  <si>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</si>
  <si>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</si>
  <si>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</si>
  <si>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</si>
  <si>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</si>
  <si>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</si>
  <si>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</si>
  <si>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</si>
  <si>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</si>
  <si>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</si>
  <si>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</si>
  <si>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</si>
  <si>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</si>
  <si>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</si>
  <si>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</si>
  <si>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</si>
  <si>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</si>
  <si>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</si>
  <si>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</si>
  <si>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</si>
  <si>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</si>
  <si>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</si>
  <si>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</si>
  <si>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</si>
  <si>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</si>
  <si>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</si>
  <si>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</si>
  <si>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</si>
  <si>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</si>
  <si>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</si>
  <si>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</si>
  <si>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</si>
  <si>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</si>
  <si>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</si>
  <si>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</si>
  <si>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</si>
  <si>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</si>
  <si>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</si>
  <si>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</si>
  <si>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</si>
  <si>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</si>
  <si>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</si>
  <si>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</si>
  <si>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</si>
  <si>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</si>
  <si>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</si>
  <si>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</si>
  <si>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</si>
  <si>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</si>
  <si>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</si>
  <si>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</si>
  <si>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</si>
  <si>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</si>
  <si>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</si>
  <si>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</si>
  <si>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</si>
  <si>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</si>
  <si>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</si>
  <si>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</si>
  <si>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</si>
  <si>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</si>
  <si>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</si>
  <si>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</si>
  <si>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</si>
  <si>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</si>
  <si>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</si>
  <si>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</si>
  <si>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</si>
  <si>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</si>
  <si>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</si>
  <si>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</si>
  <si>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</si>
  <si>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</si>
  <si>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</si>
  <si>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</si>
  <si>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</si>
  <si>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</si>
  <si>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</si>
  <si>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</si>
  <si>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</si>
  <si>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</si>
  <si>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</si>
  <si>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</si>
  <si>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</si>
  <si>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</si>
  <si>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</si>
  <si>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</si>
  <si>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</si>
  <si>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</si>
  <si>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</si>
  <si>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</si>
  <si>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</si>
  <si>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</si>
  <si>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</si>
  <si>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</si>
  <si>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</si>
  <si>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</si>
  <si>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</si>
  <si>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</si>
  <si>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</si>
  <si>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</si>
  <si>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</si>
  <si>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</si>
  <si>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</si>
  <si>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</si>
  <si>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</si>
  <si>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</si>
  <si>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</si>
  <si>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</si>
  <si>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</si>
  <si>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</si>
  <si>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</si>
  <si>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</si>
  <si>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</si>
  <si>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</si>
  <si>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</si>
  <si>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</si>
  <si>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</si>
  <si>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</si>
  <si>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</si>
  <si>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</si>
  <si>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</si>
  <si>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</si>
  <si>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</si>
  <si>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</si>
  <si>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</si>
  <si>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</si>
  <si>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</si>
  <si>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</si>
  <si>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</si>
  <si>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</si>
  <si>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</si>
  <si>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</si>
  <si>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</si>
  <si>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</si>
  <si>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</si>
  <si>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</si>
  <si>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</si>
  <si>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</si>
  <si>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</si>
  <si>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</si>
  <si>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</si>
  <si>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</si>
  <si>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</si>
  <si>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</si>
  <si>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</si>
  <si>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</si>
  <si>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</si>
  <si>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</si>
  <si>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</si>
  <si>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</si>
  <si>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</si>
  <si>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</si>
  <si>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</si>
  <si>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</si>
  <si>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</si>
  <si>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</si>
  <si>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</si>
  <si>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</si>
  <si>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</si>
  <si>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</si>
  <si>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</si>
  <si>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</si>
  <si>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</si>
  <si>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</si>
  <si>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</si>
  <si>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</si>
  <si>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</si>
  <si>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</si>
  <si>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</si>
  <si>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</si>
  <si>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</si>
  <si>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</si>
  <si>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</si>
  <si>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</si>
  <si>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</si>
  <si>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</si>
  <si>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</si>
  <si>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</si>
  <si>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</si>
  <si>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</si>
  <si>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</si>
  <si>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</si>
  <si>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</si>
  <si>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</si>
  <si>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</si>
  <si>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</si>
  <si>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</si>
  <si>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</si>
  <si>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</si>
  <si>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</si>
  <si>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</si>
  <si>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</si>
  <si>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</si>
  <si>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</si>
  <si>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</si>
  <si>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</si>
  <si>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</si>
  <si>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</si>
  <si>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</si>
  <si>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</si>
  <si>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</si>
  <si>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</si>
  <si>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</si>
  <si>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</si>
  <si>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</si>
  <si>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</si>
  <si>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</si>
  <si>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</si>
  <si>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</si>
  <si>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</si>
  <si>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</si>
  <si>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</si>
  <si>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</si>
  <si>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</si>
  <si>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</si>
  <si>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</si>
  <si>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</si>
  <si>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</si>
  <si>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</si>
  <si>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</si>
  <si>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</si>
  <si>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</si>
  <si>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</si>
  <si>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</si>
  <si>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</si>
  <si>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</si>
  <si>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</si>
  <si>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</si>
  <si>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</si>
  <si>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</si>
  <si>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</si>
  <si>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</si>
  <si>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</si>
  <si>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</si>
  <si>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</si>
  <si>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</si>
  <si>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</si>
  <si>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</si>
  <si>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</si>
  <si>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</si>
  <si>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</si>
  <si>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</si>
  <si>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</si>
  <si>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</si>
  <si>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</si>
  <si>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</si>
  <si>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</si>
  <si>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</si>
  <si>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</si>
  <si>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</si>
  <si>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</si>
  <si>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</si>
  <si>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</si>
  <si>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</si>
  <si>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</si>
  <si>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</si>
  <si>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</si>
  <si>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</si>
  <si>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</si>
  <si>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</si>
  <si>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</si>
  <si>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</si>
  <si>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</si>
  <si>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</si>
  <si>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</si>
  <si>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</si>
  <si>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</si>
  <si>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</si>
  <si>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</si>
  <si>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</si>
  <si>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</si>
  <si>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</si>
  <si>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</si>
  <si>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</si>
  <si>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</si>
  <si>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</si>
  <si>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</si>
  <si>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</si>
  <si>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</si>
  <si>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</si>
  <si>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</si>
  <si>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</si>
  <si>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</si>
  <si>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</si>
  <si>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</si>
  <si>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</si>
  <si>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</si>
  <si>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</si>
  <si>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</si>
  <si>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</si>
  <si>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</si>
  <si>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</si>
  <si>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</si>
  <si>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</si>
  <si>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</si>
  <si>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</si>
  <si>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</si>
  <si>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</si>
  <si>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</si>
  <si>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</si>
  <si>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</si>
  <si>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</si>
  <si>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</si>
  <si>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</si>
  <si>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</si>
  <si>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</si>
  <si>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</si>
  <si>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</si>
  <si>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</si>
  <si>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</si>
  <si>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</si>
  <si>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</si>
  <si>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</si>
  <si>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</si>
  <si>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</si>
  <si>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</si>
  <si>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</si>
  <si>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</si>
  <si>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</si>
  <si>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</si>
  <si>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</si>
  <si>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</si>
  <si>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</si>
  <si>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</si>
  <si>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</si>
  <si>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</si>
  <si>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</si>
  <si>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</si>
  <si>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</si>
  <si>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</si>
  <si>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</si>
  <si>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</si>
  <si>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</si>
  <si>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</si>
  <si>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</si>
  <si>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</si>
  <si>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</si>
  <si>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</si>
  <si>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</si>
  <si>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</si>
  <si>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</si>
  <si>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</si>
  <si>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</si>
  <si>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</si>
  <si>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</si>
  <si>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</si>
  <si>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</si>
  <si>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</si>
  <si>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</si>
  <si>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</si>
  <si>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</si>
  <si>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</si>
  <si>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</si>
  <si>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</si>
  <si>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</si>
  <si>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</si>
  <si>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</si>
  <si>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</si>
  <si>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</si>
  <si>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</si>
  <si>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</si>
  <si>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</si>
  <si>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</si>
  <si>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</si>
  <si>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</si>
  <si>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</si>
  <si>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</si>
  <si>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</si>
  <si>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</si>
  <si>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</si>
  <si>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</si>
  <si>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</si>
  <si>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</si>
  <si>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</si>
  <si>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</si>
  <si>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</si>
  <si>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</si>
  <si>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</si>
  <si>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</si>
  <si>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</si>
  <si>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</si>
  <si>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</si>
  <si>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</si>
  <si>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</si>
  <si>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</si>
  <si>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</si>
  <si>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</si>
  <si>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</si>
  <si>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</si>
  <si>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</si>
  <si>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</si>
  <si>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</si>
  <si>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</si>
  <si>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</si>
  <si>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</si>
  <si>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</si>
  <si>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</si>
  <si>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</si>
  <si>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</si>
  <si>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</si>
  <si>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</si>
  <si>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</si>
  <si>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</si>
  <si>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</si>
  <si>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</si>
  <si>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</si>
  <si>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</si>
  <si>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</si>
  <si>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</si>
  <si>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</si>
  <si>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</si>
  <si>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</si>
  <si>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</si>
  <si>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</si>
  <si>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</si>
  <si>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</si>
  <si>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</si>
  <si>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</si>
  <si>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</si>
  <si>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</si>
  <si>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</si>
  <si>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</si>
  <si>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</si>
  <si>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</si>
  <si>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</si>
  <si>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</si>
  <si>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</si>
  <si>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</si>
  <si>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</si>
  <si>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</si>
  <si>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</si>
  <si>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</si>
  <si>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</si>
  <si>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</si>
  <si>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</si>
  <si>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</si>
  <si>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</si>
  <si>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</si>
  <si>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</si>
  <si>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</si>
  <si>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</si>
  <si>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</si>
  <si>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</si>
  <si>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</si>
  <si>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</si>
  <si>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</si>
  <si>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</si>
  <si>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</si>
  <si>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</si>
  <si>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</si>
  <si>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</si>
  <si>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</si>
  <si>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</si>
  <si>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</si>
  <si>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</si>
  <si>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</si>
  <si>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</si>
  <si>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</si>
  <si>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</si>
  <si>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</si>
  <si>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</si>
  <si>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</si>
  <si>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</si>
  <si>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</si>
  <si>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</si>
  <si>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</si>
  <si>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</si>
  <si>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</si>
  <si>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</si>
  <si>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</si>
  <si>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</si>
  <si>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</si>
  <si>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</si>
  <si>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</si>
  <si>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</si>
  <si>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</si>
  <si>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</si>
  <si>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</si>
  <si>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</si>
  <si>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</si>
  <si>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</si>
  <si>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</si>
  <si>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</si>
  <si>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</si>
  <si>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</si>
  <si>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</si>
  <si>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</si>
  <si>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</si>
  <si>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</si>
  <si>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</si>
  <si>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</si>
  <si>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</si>
  <si>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</si>
  <si>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</si>
  <si>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</si>
  <si>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</si>
  <si>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</si>
  <si>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</si>
  <si>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</si>
  <si>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</si>
  <si>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</si>
  <si>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</si>
  <si>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</si>
  <si>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</si>
  <si>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</si>
  <si>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</si>
  <si>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</si>
  <si>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</si>
  <si>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</si>
  <si>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</si>
  <si>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</si>
  <si>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</si>
  <si>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</si>
  <si>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</si>
  <si>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</si>
  <si>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</si>
  <si>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</si>
  <si>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</si>
  <si>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</si>
  <si>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</si>
  <si>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</si>
  <si>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</si>
  <si>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</si>
  <si>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</si>
  <si>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</si>
  <si>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</si>
  <si>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</si>
  <si>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</si>
  <si>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</si>
  <si>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</si>
  <si>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</si>
  <si>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</si>
  <si>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</si>
  <si>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</si>
  <si>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</si>
  <si>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</si>
  <si>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</si>
  <si>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</si>
  <si>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</si>
  <si>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</si>
  <si>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</si>
  <si>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</si>
  <si>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</si>
  <si>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</si>
  <si>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</si>
  <si>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</si>
  <si>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</si>
  <si>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</si>
  <si>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</si>
  <si>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</si>
  <si>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</si>
  <si>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</si>
  <si>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</si>
  <si>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</si>
  <si>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</si>
  <si>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</si>
  <si>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</si>
  <si>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</si>
  <si>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</si>
  <si>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</si>
  <si>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</si>
  <si>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</si>
  <si>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</si>
  <si>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</si>
  <si>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</si>
  <si>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</si>
  <si>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</si>
  <si>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</si>
  <si>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</si>
  <si>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</si>
  <si>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</si>
  <si>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</si>
  <si>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</si>
  <si>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</si>
  <si>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</si>
  <si>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</si>
  <si>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</si>
  <si>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</si>
  <si>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</si>
  <si>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</si>
  <si>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</si>
  <si>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</si>
  <si>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</si>
  <si>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</si>
  <si>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</si>
  <si>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</si>
  <si>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</si>
  <si>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</si>
  <si>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</si>
  <si>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</si>
  <si>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</si>
  <si>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</si>
  <si>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</si>
  <si>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</si>
  <si>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</si>
  <si>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</si>
  <si>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</si>
  <si>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</si>
  <si>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</si>
  <si>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</si>
  <si>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</si>
  <si>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</si>
  <si>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</si>
  <si>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</si>
  <si>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</si>
  <si>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</si>
  <si>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</si>
  <si>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</si>
  <si>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</si>
  <si>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</si>
  <si>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</si>
  <si>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</si>
  <si>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</si>
  <si>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</si>
  <si>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</si>
  <si>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</si>
  <si>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</si>
  <si>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</si>
  <si>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</si>
  <si>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</si>
  <si>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</si>
  <si>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</si>
  <si>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</si>
  <si>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</si>
  <si>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</si>
  <si>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</si>
  <si>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</si>
  <si>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</si>
  <si>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</si>
  <si>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</si>
  <si>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</si>
  <si>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</si>
  <si>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</si>
  <si>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</si>
  <si>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</si>
  <si>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</si>
  <si>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</si>
  <si>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</si>
  <si>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</si>
  <si>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</si>
  <si>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</si>
  <si>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</si>
  <si>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</si>
  <si>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</si>
  <si>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</si>
  <si>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</si>
  <si>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</si>
  <si>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</si>
  <si>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</si>
  <si>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</si>
  <si>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</si>
  <si>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</si>
  <si>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</si>
  <si>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</si>
  <si>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</si>
  <si>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</si>
  <si>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</si>
  <si>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</si>
  <si>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</si>
  <si>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</si>
  <si>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</si>
  <si>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</si>
  <si>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</si>
  <si>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</si>
  <si>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</si>
  <si>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</si>
  <si>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</si>
  <si>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</si>
  <si>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</si>
  <si>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</si>
  <si>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</si>
  <si>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</si>
  <si>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</si>
  <si>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</si>
  <si>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</si>
  <si>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</si>
  <si>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</si>
  <si>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</si>
  <si>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</si>
  <si>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</si>
  <si>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</si>
  <si>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</si>
  <si>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</si>
  <si>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</si>
  <si>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</si>
  <si>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</si>
  <si>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</si>
  <si>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</si>
  <si>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</si>
  <si>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</si>
  <si>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</si>
  <si>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</si>
  <si>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</si>
  <si>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</si>
  <si>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</si>
  <si>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</si>
  <si>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</si>
  <si>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</si>
  <si>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</si>
  <si>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</si>
  <si>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</si>
  <si>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</si>
  <si>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</si>
  <si>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</si>
  <si>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</si>
  <si>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</si>
  <si>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</si>
  <si>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</si>
  <si>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</si>
  <si>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</si>
  <si>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</si>
  <si>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</si>
  <si>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</si>
  <si>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</si>
  <si>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</si>
  <si>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</si>
  <si>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</si>
  <si>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</si>
  <si>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</si>
  <si>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</si>
  <si>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</si>
  <si>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</si>
  <si>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</si>
  <si>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</si>
  <si>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</si>
  <si>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</si>
  <si>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</si>
  <si>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</si>
  <si>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</si>
  <si>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</si>
  <si>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</si>
  <si>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</si>
  <si>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</si>
  <si>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</si>
  <si>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</si>
  <si>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</si>
  <si>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</si>
  <si>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</si>
  <si>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</si>
  <si>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</si>
  <si>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</si>
  <si>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</si>
  <si>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</si>
  <si>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</si>
  <si>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</si>
  <si>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</si>
  <si>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</si>
  <si>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</si>
  <si>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</si>
  <si>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</si>
  <si>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</si>
  <si>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</si>
  <si>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</si>
  <si>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</si>
  <si>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</si>
  <si>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</si>
  <si>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</si>
  <si>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</si>
  <si>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</si>
  <si>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</si>
  <si>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</si>
  <si>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</si>
  <si>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</si>
  <si>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</si>
  <si>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</si>
  <si>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</si>
  <si>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</si>
  <si>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</si>
  <si>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</si>
  <si>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</si>
  <si>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</si>
  <si>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</si>
  <si>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</si>
  <si>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</si>
  <si>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</si>
  <si>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</si>
  <si>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</si>
  <si>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</si>
  <si>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</si>
  <si>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</si>
  <si>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</si>
  <si>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</si>
  <si>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</si>
  <si>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</si>
  <si>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</si>
  <si>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</si>
  <si>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</si>
  <si>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</si>
  <si>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</si>
  <si>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</si>
  <si>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</si>
  <si>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</si>
  <si>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</si>
  <si>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</si>
  <si>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</si>
  <si>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</si>
  <si>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</si>
  <si>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</si>
  <si>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</si>
  <si>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</si>
  <si>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</si>
  <si>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</si>
  <si>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</si>
  <si>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</si>
  <si>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</si>
  <si>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</si>
  <si>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</si>
  <si>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</si>
  <si>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</si>
  <si>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</si>
  <si>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</si>
  <si>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</si>
  <si>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</si>
  <si>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</si>
  <si>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</si>
  <si>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</si>
  <si>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</si>
  <si>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</si>
  <si>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</si>
  <si>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</si>
  <si>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</si>
  <si>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</si>
  <si>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</si>
  <si>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</si>
  <si>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</si>
  <si>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</si>
  <si>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</si>
  <si>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</si>
  <si>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</si>
  <si>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</si>
  <si>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</si>
  <si>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</si>
  <si>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</si>
  <si>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</si>
  <si>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</si>
  <si>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</si>
  <si>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</si>
  <si>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</si>
  <si>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</si>
  <si>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</si>
  <si>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</si>
  <si>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</si>
  <si>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</si>
  <si>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</si>
  <si>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</si>
  <si>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</si>
  <si>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</si>
  <si>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</si>
  <si>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</si>
  <si>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</si>
  <si>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</si>
  <si>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</si>
  <si>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</si>
  <si>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</si>
  <si>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</si>
  <si>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</si>
  <si>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</si>
  <si>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</si>
  <si>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</si>
  <si>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</si>
  <si>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</si>
  <si>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</si>
  <si>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</si>
  <si>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</si>
  <si>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</si>
  <si>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</si>
  <si>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</si>
  <si>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</si>
  <si>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</si>
  <si>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</si>
  <si>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</si>
  <si>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</si>
  <si>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</si>
  <si>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</si>
  <si>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</si>
  <si>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</si>
  <si>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</si>
  <si>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</si>
  <si>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</si>
  <si>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</si>
  <si>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</si>
  <si>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</si>
  <si>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</si>
  <si>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</si>
  <si>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</si>
  <si>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</si>
  <si>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</si>
  <si>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</si>
  <si>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</si>
  <si>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</si>
  <si>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</si>
  <si>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</si>
  <si>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</si>
  <si>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</si>
  <si>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</si>
  <si>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</si>
  <si>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</si>
  <si>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</si>
  <si>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</si>
  <si>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</si>
  <si>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</si>
  <si>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</si>
  <si>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</si>
  <si>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</si>
  <si>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</si>
  <si>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</si>
  <si>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</si>
  <si>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</si>
  <si>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</si>
  <si>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</si>
  <si>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</si>
  <si>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</si>
  <si>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</si>
  <si>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</si>
  <si>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</si>
  <si>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</si>
  <si>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</si>
  <si>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</si>
  <si>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</si>
  <si>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</si>
  <si>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</si>
  <si>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</si>
  <si>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</si>
  <si>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</si>
  <si>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</si>
  <si>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</si>
  <si>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</si>
  <si>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</si>
  <si>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</si>
  <si>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</si>
  <si>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</si>
  <si>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</si>
  <si>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</si>
  <si>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</si>
  <si>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</si>
  <si>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</si>
  <si>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</si>
  <si>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</si>
  <si>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</si>
  <si>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</si>
  <si>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</si>
  <si>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</si>
  <si>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</si>
  <si>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</si>
  <si>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</si>
  <si>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</si>
  <si>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</si>
  <si>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</si>
  <si>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</si>
  <si>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</si>
  <si>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</si>
  <si>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</si>
  <si>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</si>
  <si>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</si>
  <si>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</si>
  <si>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</si>
  <si>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</si>
  <si>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</si>
  <si>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</si>
  <si>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</si>
  <si>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</si>
  <si>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</si>
  <si>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</si>
  <si>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</si>
  <si>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</si>
  <si>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</si>
  <si>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</si>
  <si>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</si>
  <si>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</si>
  <si>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</si>
  <si>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</si>
  <si>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</si>
  <si>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</si>
  <si>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</si>
  <si>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</si>
  <si>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</si>
  <si>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</si>
  <si>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</si>
  <si>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</si>
  <si>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</si>
  <si>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</si>
  <si>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</si>
  <si>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</si>
  <si>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</si>
  <si>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</si>
  <si>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</si>
  <si>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</si>
  <si>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</si>
  <si>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</si>
  <si>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</si>
  <si>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</si>
  <si>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</si>
  <si>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</si>
  <si>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</si>
  <si>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</si>
  <si>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</si>
  <si>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</si>
  <si>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</si>
  <si>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</si>
  <si>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</si>
  <si>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</si>
  <si>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</si>
  <si>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</si>
  <si>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</si>
  <si>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</si>
  <si>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</si>
  <si>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</si>
  <si>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</si>
  <si>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</si>
  <si>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</si>
  <si>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</si>
  <si>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</si>
  <si>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</si>
  <si>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</si>
  <si>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</si>
  <si>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</si>
  <si>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</si>
  <si>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</si>
  <si>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</si>
  <si>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</si>
  <si>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</si>
  <si>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</si>
  <si>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</si>
  <si>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</si>
  <si>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</si>
  <si>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</si>
  <si>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</si>
  <si>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</si>
  <si>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</si>
  <si>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</si>
  <si>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</si>
  <si>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</si>
  <si>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</si>
  <si>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</si>
  <si>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</si>
  <si>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</si>
  <si>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</si>
  <si>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</si>
  <si>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</si>
  <si>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</si>
  <si>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</si>
  <si>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</si>
  <si>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</si>
  <si>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</si>
  <si>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</si>
  <si>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</si>
  <si>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</si>
  <si>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</si>
  <si>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</si>
  <si>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</si>
  <si>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</si>
  <si>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</si>
  <si>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</si>
  <si>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</si>
  <si>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</si>
  <si>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</si>
  <si>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</si>
  <si>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</si>
  <si>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</si>
  <si>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</si>
  <si>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</si>
  <si>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</si>
  <si>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</si>
  <si>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</si>
  <si>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</si>
  <si>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</si>
  <si>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</si>
  <si>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</si>
  <si>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</si>
  <si>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</si>
  <si>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</si>
  <si>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</si>
  <si>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</si>
  <si>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</si>
  <si>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</si>
  <si>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</si>
  <si>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</si>
  <si>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</si>
  <si>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</si>
  <si>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</si>
  <si>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</si>
  <si>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</si>
  <si>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</si>
  <si>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</si>
  <si>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</si>
  <si>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</si>
  <si>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</si>
  <si>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</si>
  <si>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</si>
  <si>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</si>
  <si>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</si>
  <si>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</si>
  <si>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</si>
  <si>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</si>
  <si>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</si>
  <si>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</si>
  <si>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</si>
  <si>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</si>
  <si>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</si>
  <si>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</si>
  <si>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</si>
  <si>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</si>
  <si>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</si>
  <si>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</si>
  <si>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</si>
  <si>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</si>
  <si>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</si>
  <si>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</si>
  <si>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</si>
  <si>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</si>
  <si>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</si>
  <si>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</si>
  <si>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</si>
  <si>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</si>
  <si>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</si>
  <si>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</si>
  <si>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</si>
  <si>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</si>
  <si>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</si>
  <si>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</si>
  <si>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</si>
  <si>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</si>
  <si>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</si>
  <si>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</si>
  <si>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</si>
  <si>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</si>
  <si>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</si>
  <si>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</si>
  <si>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</si>
  <si>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</si>
  <si>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</si>
  <si>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</si>
  <si>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</si>
  <si>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</si>
  <si>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</si>
  <si>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</si>
  <si>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</si>
  <si>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</si>
  <si>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</si>
  <si>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</si>
  <si>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</si>
  <si>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</si>
  <si>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</si>
  <si>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</si>
  <si>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</si>
  <si>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</si>
  <si>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</si>
  <si>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</si>
  <si>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</si>
  <si>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</si>
  <si>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</si>
  <si>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</si>
  <si>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</si>
  <si>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</si>
  <si>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</si>
  <si>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</si>
  <si>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</si>
  <si>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</si>
  <si>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</si>
  <si>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</si>
  <si>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</si>
  <si>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</si>
  <si>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</si>
  <si>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</si>
  <si>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</si>
  <si>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</si>
  <si>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</si>
  <si>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</si>
  <si>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</si>
  <si>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</si>
  <si>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</si>
  <si>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</si>
  <si>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</si>
  <si>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</si>
  <si>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</si>
  <si>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</si>
  <si>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</si>
  <si>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</si>
  <si>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</si>
  <si>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</si>
  <si>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</si>
  <si>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</si>
  <si>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</si>
  <si>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</si>
  <si>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</si>
  <si>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</si>
  <si>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</si>
  <si>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</si>
  <si>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</si>
  <si>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</si>
  <si>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</si>
  <si>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</si>
  <si>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</si>
  <si>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</si>
  <si>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</si>
  <si>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</si>
  <si>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</si>
  <si>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</si>
  <si>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</si>
  <si>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</si>
  <si>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</si>
  <si>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</si>
  <si>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</si>
  <si>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</si>
  <si>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</si>
  <si>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</si>
  <si>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</si>
  <si>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</si>
  <si>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</si>
  <si>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</si>
  <si>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</si>
  <si>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</si>
  <si>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</si>
  <si>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</si>
  <si>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</si>
  <si>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</si>
  <si>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</si>
  <si>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</si>
  <si>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</si>
  <si>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</si>
  <si>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</si>
  <si>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</si>
  <si>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</si>
  <si>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</si>
  <si>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</si>
  <si>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</si>
  <si>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</si>
  <si>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</si>
  <si>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</si>
  <si>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</si>
  <si>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</si>
  <si>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</si>
  <si>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</si>
  <si>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</si>
  <si>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</si>
  <si>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</si>
  <si>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</si>
  <si>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</si>
  <si>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</si>
  <si>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</si>
  <si>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</si>
  <si>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</si>
  <si>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</si>
  <si>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</si>
  <si>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</si>
  <si>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</si>
  <si>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</si>
  <si>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</si>
  <si>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</si>
  <si>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</si>
  <si>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</si>
  <si>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</si>
  <si>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</si>
  <si>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</si>
  <si>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</si>
  <si>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</si>
  <si>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</si>
  <si>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</si>
  <si>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</si>
  <si>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</si>
  <si>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</si>
  <si>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</si>
  <si>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</si>
  <si>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</si>
  <si>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</si>
  <si>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</si>
  <si>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</si>
  <si>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</si>
  <si>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</si>
  <si>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</si>
  <si>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</si>
  <si>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</si>
  <si>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</si>
  <si>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</si>
  <si>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</si>
  <si>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</si>
  <si>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</si>
  <si>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</si>
  <si>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</si>
  <si>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</si>
  <si>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</si>
  <si>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</si>
  <si>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</si>
  <si>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</si>
  <si>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</si>
  <si>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</si>
  <si>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</si>
  <si>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</si>
  <si>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</si>
  <si>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</si>
  <si>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</si>
  <si>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</si>
  <si>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</si>
  <si>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</si>
  <si>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</si>
  <si>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</si>
  <si>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</si>
  <si>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</si>
  <si>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</si>
  <si>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</si>
  <si>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</si>
  <si>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</si>
  <si>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</si>
  <si>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</si>
  <si>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</si>
  <si>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</si>
  <si>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</si>
  <si>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</si>
  <si>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</si>
  <si>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</si>
  <si>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</si>
  <si>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</si>
  <si>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</si>
  <si>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</si>
  <si>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</si>
  <si>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</si>
  <si>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</si>
  <si>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</si>
  <si>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</si>
  <si>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</si>
  <si>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</si>
  <si>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</si>
  <si>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</si>
  <si>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</si>
  <si>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</si>
  <si>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</si>
  <si>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</si>
  <si>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</si>
  <si>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</si>
  <si>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</si>
  <si>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</si>
  <si>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</si>
  <si>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</si>
  <si>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</si>
  <si>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</si>
  <si>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</si>
  <si>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</si>
  <si>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</si>
  <si>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</si>
  <si>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</si>
  <si>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</si>
  <si>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</si>
  <si>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</si>
  <si>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</si>
  <si>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</si>
  <si>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</si>
  <si>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</si>
  <si>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</si>
  <si>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</si>
  <si>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</si>
  <si>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</si>
  <si>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</si>
  <si>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</si>
  <si>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</si>
  <si>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</si>
  <si>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</si>
  <si>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</si>
  <si>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</si>
  <si>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</si>
  <si>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</si>
  <si>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</si>
  <si>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</si>
  <si>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</si>
  <si>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</si>
  <si>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</si>
  <si>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</si>
  <si>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</si>
  <si>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</si>
  <si>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</si>
  <si>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</si>
  <si>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</si>
  <si>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</si>
  <si>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</si>
  <si>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</si>
  <si>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</si>
  <si>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</si>
  <si>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</si>
  <si>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</si>
  <si>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</si>
  <si>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</si>
  <si>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</si>
  <si>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</si>
  <si>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</si>
  <si>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</si>
  <si>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</si>
  <si>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</si>
  <si>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</si>
  <si>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</si>
  <si>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</si>
  <si>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</si>
  <si>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</si>
  <si>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</si>
  <si>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</si>
  <si>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</si>
  <si>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</si>
  <si>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</si>
  <si>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</si>
  <si>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</si>
  <si>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</si>
  <si>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</si>
  <si>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</si>
  <si>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</si>
  <si>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</si>
  <si>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</si>
  <si>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</si>
  <si>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</si>
  <si>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</si>
  <si>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</si>
  <si>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</si>
  <si>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</si>
  <si>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</si>
  <si>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</si>
  <si>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</si>
  <si>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</si>
  <si>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</si>
  <si>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</si>
  <si>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</si>
  <si>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</si>
  <si>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</si>
  <si>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</si>
  <si>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</si>
  <si>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</si>
  <si>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</si>
  <si>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</si>
  <si>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</si>
  <si>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</si>
  <si>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</si>
  <si>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</si>
  <si>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</si>
  <si>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</si>
  <si>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</si>
  <si>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</si>
  <si>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</si>
  <si>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</si>
  <si>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</si>
  <si>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</si>
  <si>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</si>
  <si>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</si>
  <si>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</si>
  <si>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</si>
  <si>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</si>
  <si>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</si>
  <si>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</si>
  <si>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</si>
  <si>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</si>
  <si>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</si>
  <si>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</si>
  <si>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</si>
  <si>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</si>
  <si>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</si>
  <si>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</si>
  <si>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</si>
  <si>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</si>
  <si>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</si>
  <si>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</si>
  <si>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</si>
  <si>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</si>
  <si>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</si>
  <si>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</si>
  <si>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</si>
  <si>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</si>
  <si>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</si>
  <si>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</si>
  <si>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</si>
  <si>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</si>
  <si>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</si>
  <si>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</si>
  <si>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</si>
  <si>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</si>
  <si>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</si>
  <si>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</si>
  <si>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</si>
  <si>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</si>
  <si>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</si>
  <si>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</si>
  <si>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</si>
  <si>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</si>
  <si>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</si>
  <si>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</si>
  <si>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</si>
  <si>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</si>
  <si>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</si>
  <si>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</si>
  <si>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</si>
  <si>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</si>
  <si>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</si>
  <si>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</si>
  <si>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</si>
  <si>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</si>
  <si>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</si>
  <si>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</si>
  <si>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</si>
  <si>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</si>
  <si>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</si>
  <si>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</si>
  <si>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</si>
  <si>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</si>
  <si>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</si>
  <si>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</si>
  <si>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</si>
  <si>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</si>
  <si>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</si>
  <si>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</si>
  <si>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</si>
  <si>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</si>
  <si>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</si>
  <si>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</si>
  <si>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</si>
  <si>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</si>
  <si>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</si>
  <si>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</si>
  <si>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</si>
  <si>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</si>
  <si>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</si>
  <si>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</si>
  <si>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</si>
  <si>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</si>
  <si>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</si>
  <si>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</si>
  <si>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</si>
  <si>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</si>
  <si>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</si>
  <si>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</si>
  <si>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</si>
  <si>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</si>
  <si>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</si>
  <si>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</si>
  <si>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</si>
  <si>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</si>
  <si>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</si>
  <si>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</si>
  <si>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</si>
  <si>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</si>
  <si>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</si>
  <si>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</si>
  <si>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</si>
  <si>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</si>
  <si>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</si>
  <si>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</si>
  <si>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</si>
  <si>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</si>
  <si>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</si>
  <si>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</si>
  <si>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</si>
  <si>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</si>
  <si>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</si>
  <si>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</si>
  <si>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</si>
  <si>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</si>
  <si>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</si>
  <si>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</si>
  <si>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</si>
  <si>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</si>
  <si>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</si>
  <si>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</si>
  <si>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</si>
  <si>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</si>
  <si>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</si>
  <si>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</si>
  <si>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</si>
  <si>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</si>
  <si>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</si>
  <si>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</si>
  <si>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</si>
  <si>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</si>
  <si>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</si>
  <si>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</si>
  <si>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</si>
  <si>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</si>
  <si>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</si>
  <si>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</si>
  <si>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</si>
  <si>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</si>
  <si>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</si>
  <si>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</si>
  <si>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</si>
  <si>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</si>
  <si>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</si>
  <si>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</si>
  <si>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</si>
  <si>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</si>
  <si>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</si>
  <si>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</si>
  <si>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</si>
  <si>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</si>
  <si>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</si>
  <si>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</si>
  <si>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</si>
  <si>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</si>
  <si>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</si>
  <si>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</si>
  <si>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</si>
  <si>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</si>
  <si>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</si>
  <si>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</si>
  <si>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</si>
  <si>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</si>
  <si>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</si>
  <si>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</si>
  <si>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</si>
  <si>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</si>
  <si>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</si>
  <si>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</si>
  <si>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</si>
  <si>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</si>
  <si>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</si>
  <si>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</si>
  <si>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</si>
  <si>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</si>
  <si>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</si>
  <si>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</si>
  <si>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</si>
  <si>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</si>
  <si>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</si>
  <si>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</si>
  <si>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</si>
  <si>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</si>
  <si>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</si>
  <si>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</si>
  <si>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</si>
  <si>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</si>
  <si>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</si>
  <si>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</si>
  <si>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</si>
  <si>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</si>
  <si>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</si>
  <si>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</si>
  <si>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</si>
  <si>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</si>
  <si>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</si>
  <si>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</si>
  <si>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</si>
  <si>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</si>
  <si>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</si>
  <si>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</si>
  <si>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</si>
  <si>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</si>
  <si>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</si>
  <si>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</si>
  <si>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</si>
  <si>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</si>
  <si>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</si>
  <si>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</si>
  <si>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</si>
  <si>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</si>
  <si>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</si>
  <si>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</si>
  <si>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</si>
  <si>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</si>
  <si>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</si>
  <si>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</si>
  <si>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</si>
  <si>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</si>
  <si>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</si>
  <si>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</si>
  <si>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</si>
  <si>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</si>
  <si>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</si>
  <si>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</si>
  <si>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</si>
  <si>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</si>
  <si>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</si>
  <si>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</si>
  <si>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</si>
  <si>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</si>
  <si>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</si>
  <si>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</si>
  <si>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</si>
  <si>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</si>
  <si>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</si>
  <si>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</si>
  <si>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</si>
  <si>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</si>
  <si>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</si>
  <si>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</si>
  <si>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</si>
  <si>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</si>
  <si>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</si>
  <si>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</si>
  <si>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</si>
  <si>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</si>
  <si>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</si>
  <si>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</si>
  <si>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</si>
  <si>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</si>
  <si>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</si>
  <si>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</si>
  <si>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</si>
  <si>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</si>
  <si>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</si>
  <si>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</si>
  <si>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</si>
  <si>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</si>
  <si>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</si>
  <si>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</si>
  <si>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</si>
  <si>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</si>
  <si>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</si>
  <si>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</si>
  <si>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</si>
  <si>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</si>
  <si>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</si>
  <si>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</si>
  <si>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</si>
  <si>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</si>
  <si>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</si>
  <si>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</si>
  <si>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</si>
  <si>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</si>
  <si>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</si>
  <si>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</si>
  <si>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</si>
  <si>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</si>
  <si>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</si>
  <si>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</si>
  <si>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</si>
  <si>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</si>
  <si>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</si>
  <si>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</si>
  <si>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</si>
  <si>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</si>
  <si>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</si>
  <si>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</si>
  <si>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</si>
  <si>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</si>
  <si>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</si>
  <si>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</si>
  <si>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</si>
  <si>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</si>
  <si>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</si>
  <si>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</si>
  <si>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</si>
  <si>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</si>
  <si>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</si>
  <si>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</si>
  <si>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</si>
  <si>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</si>
  <si>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</si>
  <si>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</si>
  <si>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</si>
  <si>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</si>
  <si>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</si>
  <si>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</si>
  <si>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</si>
  <si>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</si>
  <si>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</si>
  <si>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</si>
  <si>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</si>
  <si>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</si>
  <si>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</si>
  <si>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</si>
  <si>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</si>
  <si>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</si>
  <si>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</si>
  <si>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</si>
  <si>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</si>
  <si>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</si>
  <si>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</si>
  <si>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</si>
  <si>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</si>
  <si>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</si>
  <si>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</si>
  <si>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</si>
  <si>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</si>
  <si>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</si>
  <si>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</si>
  <si>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</si>
  <si>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</si>
  <si>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</si>
  <si>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</si>
  <si>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</si>
  <si>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</si>
  <si>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</si>
  <si>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</si>
  <si>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</si>
  <si>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</si>
  <si>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</si>
  <si>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</si>
  <si>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</si>
  <si>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</si>
  <si>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</si>
  <si>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</si>
  <si>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</si>
  <si>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</si>
  <si>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</si>
  <si>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</si>
  <si>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</si>
  <si>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</si>
  <si>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</si>
  <si>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</si>
  <si>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</si>
  <si>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</si>
  <si>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</si>
  <si>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</si>
  <si>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</si>
  <si>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</si>
  <si>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</si>
  <si>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</si>
  <si>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</si>
  <si>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</si>
  <si>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</si>
  <si>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</si>
  <si>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</si>
  <si>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</si>
  <si>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</si>
  <si>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</si>
  <si>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</si>
  <si>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</si>
  <si>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</si>
  <si>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</si>
  <si>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</si>
  <si>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</si>
  <si>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</si>
  <si>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</si>
  <si>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</si>
  <si>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</si>
  <si>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</si>
  <si>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</si>
  <si>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</si>
  <si>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</si>
  <si>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</si>
  <si>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</si>
  <si>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</si>
  <si>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</si>
  <si>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</si>
  <si>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</si>
  <si>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</si>
  <si>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</si>
  <si>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</si>
  <si>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</si>
  <si>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</si>
  <si>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</si>
  <si>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</si>
  <si>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</si>
  <si>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</si>
  <si>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</si>
  <si>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</si>
  <si>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</si>
  <si>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</si>
  <si>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</si>
  <si>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</si>
  <si>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</si>
  <si>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</si>
  <si>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</si>
  <si>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</si>
  <si>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</si>
  <si>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</si>
  <si>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</si>
  <si>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</si>
  <si>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</si>
  <si>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</si>
  <si>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</si>
  <si>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</si>
  <si>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</si>
  <si>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</si>
  <si>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</si>
  <si>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</si>
  <si>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</si>
  <si>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</si>
  <si>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</si>
  <si>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</si>
  <si>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</si>
  <si>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</si>
  <si>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</si>
  <si>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</si>
  <si>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</si>
  <si>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</si>
  <si>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</si>
  <si>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</si>
  <si>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</si>
  <si>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</si>
  <si>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</si>
  <si>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</si>
  <si>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</si>
  <si>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</si>
  <si>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</si>
  <si>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</si>
  <si>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</si>
  <si>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</si>
  <si>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</si>
  <si>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</si>
  <si>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</si>
  <si>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</si>
  <si>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</si>
  <si>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</si>
  <si>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</si>
  <si>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</si>
  <si>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</si>
  <si>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</si>
  <si>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</si>
  <si>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</si>
  <si>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</si>
  <si>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</si>
  <si>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</si>
  <si>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</si>
  <si>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</si>
  <si>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</si>
  <si>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</si>
  <si>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</si>
  <si>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</si>
  <si>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</si>
  <si>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</si>
  <si>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</si>
  <si>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</si>
  <si>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</si>
  <si>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</si>
  <si>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</si>
  <si>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</si>
  <si>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</si>
  <si>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</si>
  <si>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</si>
  <si>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</si>
  <si>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</si>
  <si>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</si>
  <si>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</si>
  <si>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</si>
  <si>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</si>
  <si>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</si>
  <si>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</si>
  <si>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</si>
  <si>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</si>
  <si>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</si>
  <si>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</si>
  <si>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</si>
  <si>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</si>
  <si>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</si>
  <si>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</si>
  <si>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</si>
  <si>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</si>
  <si>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</si>
  <si>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</si>
  <si>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</si>
  <si>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</si>
  <si>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</si>
  <si>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</si>
  <si>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</si>
  <si>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</si>
  <si>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</si>
  <si>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</si>
  <si>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</si>
  <si>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</si>
  <si>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</si>
  <si>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</si>
  <si>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</si>
  <si>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</si>
  <si>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</si>
  <si>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</si>
  <si>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</si>
  <si>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</si>
  <si>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</si>
  <si>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</si>
  <si>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</si>
  <si>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</si>
  <si>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</si>
  <si>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</si>
  <si>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</si>
  <si>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</si>
  <si>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</si>
  <si>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</si>
  <si>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</si>
  <si>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</si>
  <si>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</si>
  <si>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</si>
  <si>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</si>
  <si>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</si>
  <si>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</si>
  <si>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</si>
  <si>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</si>
  <si>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</si>
  <si>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</si>
  <si>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</si>
  <si>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</si>
  <si>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</si>
  <si>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</si>
  <si>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</si>
  <si>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</si>
  <si>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</si>
  <si>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</si>
  <si>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</si>
  <si>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</si>
  <si>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</si>
  <si>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</si>
  <si>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</si>
  <si>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</si>
  <si>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</si>
  <si>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</si>
  <si>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</si>
  <si>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</si>
  <si>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</si>
  <si>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</si>
  <si>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</si>
  <si>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</si>
  <si>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</si>
  <si>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</si>
  <si>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</si>
  <si>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</si>
  <si>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</si>
  <si>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</si>
  <si>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</si>
  <si>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</si>
  <si>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</si>
  <si>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</si>
  <si>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</si>
  <si>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</si>
  <si>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</si>
  <si>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</si>
  <si>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</si>
  <si>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</si>
  <si>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</si>
  <si>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</si>
  <si>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</si>
  <si>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</si>
  <si>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</si>
  <si>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</si>
  <si>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</si>
  <si>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</si>
  <si>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</si>
  <si>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</si>
  <si>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</si>
  <si>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</si>
  <si>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</si>
  <si>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</si>
  <si>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</si>
  <si>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</si>
  <si>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</si>
  <si>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</si>
  <si>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</si>
  <si>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</si>
  <si>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</si>
  <si>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</si>
  <si>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</si>
  <si>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</si>
  <si>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</si>
  <si>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</si>
  <si>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</si>
  <si>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</si>
  <si>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</si>
  <si>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</si>
  <si>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</si>
  <si>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</si>
  <si>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</si>
  <si>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</si>
  <si>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</si>
  <si>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</si>
  <si>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</si>
  <si>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</si>
  <si>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</si>
  <si>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</si>
  <si>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</si>
  <si>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</si>
  <si>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</si>
  <si>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</si>
  <si>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</si>
  <si>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</si>
  <si>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</si>
  <si>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</si>
  <si>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</si>
  <si>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</si>
  <si>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</si>
  <si>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</si>
  <si>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</si>
  <si>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</si>
  <si>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</si>
  <si>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</si>
  <si>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</si>
  <si>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</si>
  <si>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</si>
  <si>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</si>
  <si>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</si>
  <si>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</si>
  <si>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</si>
  <si>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</si>
  <si>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</si>
  <si>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</si>
  <si>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</si>
  <si>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</si>
  <si>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</si>
  <si>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</si>
  <si>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</si>
  <si>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</si>
  <si>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</si>
  <si>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</si>
  <si>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</si>
  <si>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</si>
  <si>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</si>
  <si>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</si>
  <si>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</si>
  <si>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</si>
  <si>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</si>
  <si>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</si>
  <si>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</si>
  <si>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</si>
  <si>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</si>
  <si>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</si>
  <si>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</si>
  <si>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</si>
  <si>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</si>
  <si>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</si>
  <si>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</si>
  <si>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</si>
  <si>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</si>
  <si>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</si>
  <si>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</si>
  <si>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</si>
  <si>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</si>
  <si>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</si>
  <si>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</si>
  <si>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</si>
  <si>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</si>
  <si>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</si>
  <si>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</si>
  <si>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</si>
  <si>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</si>
  <si>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</si>
  <si>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</si>
  <si>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</si>
  <si>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</si>
  <si>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</si>
  <si>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</si>
  <si>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</si>
  <si>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</si>
  <si>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</si>
  <si>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</si>
  <si>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</si>
  <si>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</si>
  <si>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</si>
  <si>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</si>
  <si>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</si>
  <si>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</si>
  <si>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</si>
  <si>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</si>
  <si>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</si>
  <si>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</si>
  <si>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</si>
  <si>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</si>
  <si>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</si>
  <si>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</si>
  <si>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</si>
  <si>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</si>
  <si>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</si>
  <si>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</si>
  <si>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</si>
  <si>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</si>
  <si>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</si>
  <si>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</si>
  <si>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</si>
  <si>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</si>
  <si>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</si>
  <si>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</si>
  <si>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</si>
  <si>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</si>
  <si>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</si>
  <si>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</si>
  <si>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</si>
  <si>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</si>
  <si>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</si>
  <si>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</si>
  <si>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</si>
  <si>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</si>
  <si>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</si>
  <si>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</si>
  <si>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</si>
  <si>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</si>
  <si>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</si>
  <si>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</si>
  <si>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</si>
  <si>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</si>
  <si>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</si>
  <si>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</si>
  <si>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</si>
  <si>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</si>
  <si>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</si>
  <si>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</si>
  <si>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</si>
  <si>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</si>
  <si>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</si>
  <si>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</si>
  <si>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</si>
  <si>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</si>
  <si>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</si>
  <si>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</si>
  <si>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</si>
  <si>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</si>
  <si>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</si>
  <si>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</si>
  <si>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</si>
  <si>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</si>
  <si>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</si>
  <si>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</si>
  <si>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</si>
  <si>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</si>
  <si>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</si>
  <si>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</si>
  <si>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</si>
  <si>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</si>
  <si>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</si>
  <si>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</si>
  <si>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</si>
  <si>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</si>
  <si>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</si>
  <si>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</si>
  <si>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</si>
  <si>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</si>
  <si>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</si>
  <si>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</si>
  <si>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</si>
  <si>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</si>
  <si>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</si>
  <si>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</si>
  <si>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</si>
  <si>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</si>
  <si>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</si>
  <si>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</si>
  <si>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</si>
  <si>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</si>
  <si>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</si>
  <si>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</si>
  <si>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</si>
  <si>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</si>
  <si>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</si>
  <si>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</si>
  <si>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</si>
  <si>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</si>
  <si>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</si>
  <si>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</si>
  <si>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</si>
  <si>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</si>
  <si>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</si>
  <si>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</si>
  <si>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</si>
  <si>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</si>
  <si>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</si>
  <si>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</si>
  <si>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</si>
  <si>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</si>
  <si>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</si>
  <si>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</si>
  <si>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</si>
  <si>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</si>
  <si>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</si>
  <si>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</si>
  <si>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</si>
  <si>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</si>
  <si>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</si>
  <si>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</si>
  <si>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</si>
  <si>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</si>
  <si>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</si>
  <si>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</si>
  <si>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</si>
  <si>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</si>
  <si>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</si>
  <si>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</si>
  <si>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</si>
  <si>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</si>
  <si>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</si>
  <si>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</si>
  <si>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</si>
  <si>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</si>
  <si>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</si>
  <si>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</si>
  <si>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</si>
  <si>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</si>
  <si>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</si>
  <si>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</si>
  <si>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</si>
  <si>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</si>
  <si>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</si>
  <si>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</si>
  <si>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</si>
  <si>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</si>
  <si>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</si>
  <si>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</si>
  <si>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</si>
  <si>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</si>
  <si>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</si>
  <si>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</si>
  <si>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</si>
  <si>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</si>
  <si>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</si>
  <si>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</si>
  <si>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</si>
  <si>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</si>
  <si>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</si>
  <si>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</si>
  <si>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</si>
  <si>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</si>
  <si>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</si>
  <si>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</si>
  <si>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</si>
  <si>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</si>
  <si>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</si>
  <si>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</si>
  <si>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</si>
  <si>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</si>
  <si>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</si>
  <si>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</si>
  <si>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</si>
  <si>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</si>
  <si>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</si>
  <si>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</si>
  <si>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</si>
  <si>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</si>
  <si>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</si>
  <si>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</si>
  <si>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</si>
  <si>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</si>
  <si>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</si>
  <si>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</si>
  <si>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</si>
  <si>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</si>
  <si>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</si>
  <si>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</si>
  <si>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</si>
  <si>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</si>
  <si>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</si>
  <si>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</si>
  <si>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</si>
  <si>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</si>
  <si>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</si>
  <si>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</si>
  <si>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</si>
  <si>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</si>
  <si>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</si>
  <si>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</si>
  <si>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</si>
  <si>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</si>
  <si>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</si>
  <si>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</si>
  <si>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</si>
  <si>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</si>
  <si>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</si>
  <si>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</si>
  <si>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</si>
  <si>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</si>
  <si>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</si>
  <si>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</si>
  <si>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</si>
  <si>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</si>
  <si>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</si>
  <si>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</si>
  <si>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</si>
  <si>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</si>
  <si>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</si>
  <si>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</si>
  <si>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</si>
  <si>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</si>
  <si>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</si>
  <si>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</si>
  <si>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</si>
  <si>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</si>
  <si>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</si>
  <si>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</si>
  <si>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</si>
  <si>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</si>
  <si>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</si>
  <si>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</si>
  <si>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</si>
  <si>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</si>
  <si>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</si>
  <si>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</si>
  <si>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</si>
  <si>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</si>
  <si>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</si>
  <si>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</si>
  <si>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</si>
  <si>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</si>
  <si>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</si>
  <si>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</si>
  <si>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</si>
  <si>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</si>
  <si>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</si>
  <si>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</si>
  <si>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</si>
  <si>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</si>
  <si>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</si>
  <si>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</si>
  <si>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</si>
  <si>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</si>
  <si>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</si>
  <si>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</si>
  <si>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</si>
  <si>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</si>
  <si>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</si>
  <si>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</si>
  <si>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</si>
  <si>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</si>
  <si>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</si>
  <si>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</si>
  <si>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</si>
  <si>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</si>
  <si>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</si>
  <si>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</si>
  <si>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</si>
  <si>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</si>
  <si>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</si>
  <si>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</si>
  <si>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</si>
  <si>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</si>
  <si>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</si>
  <si>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</si>
  <si>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</si>
  <si>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</si>
  <si>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</si>
  <si>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</si>
  <si>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</si>
  <si>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</si>
  <si>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</si>
  <si>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</si>
  <si>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</si>
  <si>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</si>
  <si>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</si>
  <si>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</si>
  <si>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</si>
  <si>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</si>
  <si>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</si>
  <si>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</si>
  <si>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</si>
  <si>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</si>
  <si>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</si>
  <si>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</si>
  <si>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</si>
  <si>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</si>
  <si>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</si>
  <si>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</si>
  <si>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</si>
  <si>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</si>
  <si>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</si>
  <si>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</si>
  <si>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</si>
  <si>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</si>
  <si>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</si>
  <si>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</si>
  <si>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</si>
  <si>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</si>
  <si>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</si>
  <si>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</si>
  <si>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</si>
  <si>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</si>
  <si>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</si>
  <si>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</si>
  <si>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</si>
  <si>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</si>
  <si>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</si>
  <si>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</si>
  <si>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</si>
  <si>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</si>
  <si>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</si>
  <si>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</si>
  <si>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</si>
  <si>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</si>
  <si>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</si>
  <si>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</si>
  <si>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</si>
  <si>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</si>
  <si>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</si>
  <si>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</si>
  <si>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</si>
  <si>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</si>
  <si>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</si>
  <si>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</si>
  <si>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</si>
  <si>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</si>
  <si>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</si>
  <si>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</si>
  <si>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</si>
  <si>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</si>
  <si>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</si>
  <si>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</si>
  <si>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</si>
  <si>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</si>
  <si>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</si>
  <si>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</si>
  <si>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</si>
  <si>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</si>
  <si>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</si>
  <si>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</si>
  <si>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</si>
  <si>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</si>
  <si>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</si>
  <si>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</si>
  <si>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</si>
  <si>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</si>
  <si>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</si>
  <si>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</si>
  <si>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</si>
  <si>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</si>
  <si>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</si>
  <si>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</si>
  <si>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</si>
  <si>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</si>
  <si>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</si>
  <si>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</si>
  <si>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</si>
  <si>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</si>
  <si>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</si>
  <si>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</si>
  <si>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</si>
  <si>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</si>
  <si>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</si>
  <si>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</si>
  <si>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</si>
  <si>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</si>
  <si>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</si>
  <si>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</si>
  <si>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</si>
  <si>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</si>
  <si>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</si>
  <si>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</si>
  <si>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</si>
  <si>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</si>
  <si>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</si>
  <si>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</si>
  <si>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</si>
  <si>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</si>
  <si>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</si>
  <si>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</si>
  <si>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</si>
  <si>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</si>
  <si>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</si>
  <si>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</si>
  <si>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</si>
  <si>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</si>
  <si>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</si>
  <si>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</si>
  <si>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</si>
  <si>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</si>
  <si>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</si>
  <si>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</si>
  <si>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</si>
  <si>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</si>
  <si>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</si>
  <si>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</si>
  <si>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</si>
  <si>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</si>
  <si>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</si>
  <si>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</si>
  <si>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</si>
  <si>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</si>
  <si>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</si>
  <si>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</si>
  <si>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</si>
  <si>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</si>
  <si>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</si>
  <si>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</si>
  <si>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</si>
  <si>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</si>
  <si>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</si>
  <si>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</si>
  <si>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</si>
  <si>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</si>
  <si>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</si>
  <si>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</si>
  <si>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</si>
  <si>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</si>
  <si>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</si>
  <si>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</si>
  <si>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</si>
  <si>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</si>
  <si>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</si>
  <si>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</si>
  <si>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</si>
  <si>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</si>
  <si>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</si>
  <si>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</si>
  <si>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</si>
  <si>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</si>
  <si>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</si>
  <si>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</si>
  <si>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</si>
  <si>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</si>
  <si>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</si>
  <si>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</si>
  <si>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</si>
  <si>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</si>
  <si>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</si>
  <si>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</si>
  <si>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</si>
  <si>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</si>
  <si>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</si>
  <si>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</si>
  <si>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</si>
  <si>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</si>
  <si>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</si>
  <si>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</si>
  <si>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</si>
  <si>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</si>
  <si>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</si>
  <si>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</si>
  <si>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</si>
  <si>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</si>
  <si>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</si>
  <si>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</si>
  <si>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</si>
  <si>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</si>
  <si>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</si>
  <si>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</si>
  <si>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</si>
  <si>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</si>
  <si>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</si>
  <si>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</si>
  <si>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</si>
  <si>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</si>
  <si>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</si>
  <si>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</si>
  <si>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</si>
  <si>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</si>
  <si>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</si>
  <si>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</si>
  <si>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</si>
  <si>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</si>
  <si>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</si>
  <si>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</si>
  <si>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</si>
  <si>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</si>
  <si>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</si>
  <si>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</si>
  <si>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</si>
  <si>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</si>
  <si>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</si>
  <si>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</si>
  <si>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</si>
  <si>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</si>
  <si>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</si>
  <si>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</si>
  <si>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</si>
  <si>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</si>
  <si>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</si>
  <si>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</si>
  <si>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</si>
  <si>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</si>
  <si>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</si>
  <si>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</si>
  <si>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</si>
  <si>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</si>
  <si>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</si>
  <si>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</si>
  <si>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</si>
  <si>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</si>
  <si>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</si>
  <si>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</si>
  <si>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</si>
  <si>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</si>
  <si>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</si>
  <si>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</si>
  <si>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</si>
  <si>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</si>
  <si>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</si>
  <si>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</si>
  <si>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</si>
  <si>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</si>
  <si>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</si>
  <si>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</si>
  <si>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</si>
  <si>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</si>
  <si>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</si>
  <si>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</si>
  <si>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</si>
  <si>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</si>
  <si>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</si>
  <si>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</si>
  <si>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</si>
  <si>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</si>
  <si>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</si>
  <si>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</si>
  <si>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</si>
  <si>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</si>
  <si>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</si>
  <si>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</si>
  <si>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</si>
  <si>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</si>
  <si>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</si>
  <si>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</si>
  <si>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</si>
  <si>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</si>
  <si>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</si>
  <si>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</si>
  <si>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</si>
  <si>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</si>
  <si>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</si>
  <si>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</si>
  <si>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</si>
  <si>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</si>
  <si>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</si>
  <si>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</si>
  <si>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</si>
  <si>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</si>
  <si>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</si>
  <si>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</si>
  <si>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</si>
  <si>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</si>
  <si>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</si>
  <si>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</si>
  <si>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</si>
  <si>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</si>
  <si>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</si>
  <si>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</si>
  <si>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</si>
  <si>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</si>
  <si>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</si>
  <si>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</si>
  <si>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</si>
  <si>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</si>
  <si>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</si>
  <si>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</si>
  <si>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</si>
  <si>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</si>
  <si>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</si>
  <si>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</si>
  <si>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</si>
  <si>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</si>
  <si>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</si>
  <si>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</si>
  <si>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</si>
  <si>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</si>
  <si>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</si>
  <si>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</si>
  <si>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</si>
  <si>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</si>
  <si>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</si>
  <si>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</si>
  <si>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</si>
  <si>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</si>
  <si>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</si>
  <si>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</si>
  <si>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</si>
  <si>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</si>
  <si>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</si>
  <si>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</si>
  <si>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</si>
  <si>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</si>
  <si>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</si>
  <si>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</si>
  <si>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</si>
  <si>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</si>
  <si>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</si>
  <si>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</si>
  <si>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</si>
  <si>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</si>
  <si>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</si>
  <si>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</si>
  <si>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</si>
  <si>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</si>
  <si>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</si>
  <si>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</si>
  <si>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</si>
  <si>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</si>
  <si>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</si>
  <si>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</si>
  <si>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</si>
  <si>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</si>
  <si>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</si>
  <si>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</si>
  <si>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</si>
  <si>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</si>
  <si>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</si>
  <si>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</si>
  <si>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</si>
  <si>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</si>
  <si>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</si>
  <si>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</si>
  <si>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</si>
  <si>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</si>
  <si>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</si>
  <si>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</si>
  <si>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</si>
  <si>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</si>
  <si>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</si>
  <si>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</si>
  <si>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</si>
  <si>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</si>
  <si>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</si>
  <si>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</si>
  <si>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</si>
  <si>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</si>
  <si>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</si>
  <si>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</si>
  <si>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</si>
  <si>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</si>
  <si>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</si>
  <si>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</si>
  <si>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</si>
  <si>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</si>
  <si>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</si>
  <si>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</si>
  <si>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</si>
  <si>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</si>
  <si>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</si>
  <si>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</si>
  <si>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</si>
  <si>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</si>
  <si>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</si>
  <si>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</si>
  <si>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</si>
  <si>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</si>
  <si>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</si>
  <si>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</si>
  <si>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</si>
  <si>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</si>
  <si>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</si>
  <si>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</si>
  <si>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</si>
  <si>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</si>
  <si>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</si>
  <si>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</si>
  <si>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</si>
  <si>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</si>
  <si>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</si>
  <si>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</si>
  <si>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</si>
  <si>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</si>
  <si>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</si>
  <si>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</si>
  <si>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</si>
  <si>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</si>
  <si>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</si>
  <si>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</si>
  <si>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</si>
  <si>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</si>
  <si>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</si>
  <si>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</si>
  <si>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</si>
  <si>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</si>
  <si>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</si>
  <si>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</si>
  <si>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</si>
  <si>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</si>
  <si>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</si>
  <si>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</si>
  <si>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</si>
  <si>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</si>
  <si>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</si>
  <si>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</si>
  <si>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</si>
  <si>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</si>
  <si>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</si>
  <si>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</si>
  <si>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</si>
  <si>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</si>
  <si>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</si>
  <si>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</si>
  <si>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</si>
  <si>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</si>
  <si>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</si>
  <si>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</si>
  <si>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</si>
  <si>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</si>
  <si>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</si>
  <si>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</si>
  <si>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</si>
  <si>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</si>
  <si>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</si>
  <si>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</si>
  <si>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</si>
  <si>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</si>
  <si>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</si>
  <si>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</si>
  <si>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</si>
  <si>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</si>
  <si>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</si>
  <si>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</si>
  <si>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</si>
  <si>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</si>
  <si>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</si>
  <si>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</si>
  <si>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</si>
  <si>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</si>
  <si>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</si>
  <si>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</si>
  <si>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</si>
  <si>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</si>
  <si>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</si>
  <si>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</si>
  <si>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</si>
  <si>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</si>
  <si>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</si>
  <si>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</si>
  <si>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</si>
  <si>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</si>
  <si>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</si>
  <si>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</si>
  <si>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</si>
  <si>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</si>
  <si>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</si>
  <si>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</si>
  <si>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</si>
  <si>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</si>
  <si>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</si>
  <si>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</si>
  <si>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</si>
  <si>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</si>
  <si>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</si>
  <si>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</si>
  <si>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</si>
  <si>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</si>
  <si>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</si>
  <si>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</si>
  <si>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</si>
  <si>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</si>
  <si>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</si>
  <si>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</si>
  <si>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</si>
  <si>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</si>
  <si>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</si>
  <si>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</si>
  <si>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</si>
  <si>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</si>
  <si>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</si>
  <si>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</si>
  <si>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</si>
  <si>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</si>
  <si>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</si>
  <si>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</si>
  <si>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</si>
  <si>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</si>
  <si>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</si>
  <si>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</si>
  <si>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</si>
  <si>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</si>
  <si>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</si>
  <si>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</si>
  <si>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</si>
  <si>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</si>
  <si>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</si>
  <si>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</si>
  <si>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</si>
  <si>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</si>
  <si>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</si>
  <si>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</si>
  <si>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</si>
  <si>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</si>
  <si>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</si>
  <si>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</si>
  <si>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</si>
  <si>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</si>
  <si>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</si>
  <si>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</si>
  <si>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</si>
  <si>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</si>
  <si>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</si>
  <si>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</si>
  <si>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</si>
  <si>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</si>
  <si>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</si>
  <si>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</si>
  <si>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</si>
  <si>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</si>
  <si>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</si>
  <si>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</si>
  <si>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</si>
  <si>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</si>
  <si>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</si>
  <si>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</si>
  <si>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</si>
  <si>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</si>
  <si>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</si>
  <si>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</si>
  <si>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</si>
  <si>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</si>
  <si>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</si>
  <si>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</si>
  <si>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</si>
  <si>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</si>
  <si>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</si>
  <si>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</si>
  <si>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</si>
  <si>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</si>
  <si>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</si>
  <si>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</si>
  <si>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</si>
  <si>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</si>
  <si>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</si>
  <si>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</si>
  <si>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</si>
  <si>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</si>
  <si>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</si>
  <si>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</si>
  <si>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</si>
  <si>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</si>
  <si>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</si>
  <si>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</si>
  <si>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</si>
  <si>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</si>
  <si>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</si>
  <si>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</si>
  <si>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</si>
  <si>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</si>
  <si>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</si>
  <si>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</si>
  <si>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</si>
  <si>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</si>
  <si>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</si>
  <si>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</si>
  <si>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</si>
  <si>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</si>
  <si>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</si>
  <si>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</si>
  <si>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</si>
  <si>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</si>
  <si>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</si>
  <si>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</si>
  <si>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</si>
  <si>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</si>
  <si>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</si>
  <si>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</si>
  <si>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</si>
  <si>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</si>
  <si>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</si>
  <si>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</si>
  <si>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</si>
  <si>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</si>
  <si>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</si>
  <si>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</si>
  <si>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</si>
  <si>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</si>
  <si>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</si>
  <si>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</si>
  <si>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</si>
  <si>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</si>
  <si>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</si>
  <si>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</si>
  <si>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</si>
  <si>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</si>
  <si>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</si>
  <si>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</si>
  <si>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</si>
  <si>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</si>
  <si>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</si>
  <si>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</si>
  <si>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</si>
  <si>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</si>
  <si>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</si>
  <si>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</si>
  <si>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</si>
  <si>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</si>
  <si>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</si>
  <si>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</si>
  <si>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</si>
  <si>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</si>
  <si>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</si>
  <si>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</si>
  <si>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</si>
  <si>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</si>
  <si>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</si>
  <si>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</si>
  <si>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</si>
  <si>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</si>
  <si>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</si>
  <si>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</si>
  <si>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</si>
  <si>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</si>
  <si>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</si>
  <si>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</si>
  <si>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</si>
  <si>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</si>
  <si>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</si>
  <si>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</si>
  <si>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</si>
  <si>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</si>
  <si>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</si>
  <si>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</si>
  <si>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</si>
  <si>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</si>
  <si>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</si>
  <si>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</si>
  <si>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</si>
  <si>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</si>
  <si>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</si>
  <si>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</si>
  <si>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</si>
  <si>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</si>
  <si>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</si>
  <si>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</si>
  <si>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</si>
  <si>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</si>
  <si>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</si>
  <si>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</si>
  <si>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</si>
  <si>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</si>
  <si>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</si>
  <si>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</si>
  <si>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</si>
  <si>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</si>
  <si>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</si>
  <si>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</si>
  <si>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</si>
  <si>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</si>
  <si>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</si>
  <si>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</si>
  <si>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</si>
  <si>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</si>
  <si>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</si>
  <si>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</si>
  <si>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</si>
  <si>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</si>
  <si>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</si>
  <si>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</si>
  <si>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</si>
  <si>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</si>
  <si>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</si>
  <si>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</si>
  <si>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</si>
  <si>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</si>
  <si>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</si>
  <si>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</si>
  <si>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</si>
  <si>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</si>
  <si>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</si>
  <si>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</si>
  <si>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</si>
  <si>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</si>
  <si>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</si>
  <si>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</si>
  <si>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</si>
  <si>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</si>
  <si>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</si>
  <si>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</si>
  <si>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</si>
  <si>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</si>
  <si>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</si>
  <si>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</si>
  <si>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</si>
  <si>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</si>
  <si>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</si>
  <si>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</si>
  <si>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</si>
  <si>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</si>
  <si>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</si>
  <si>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</si>
  <si>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</si>
  <si>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</si>
  <si>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</si>
  <si>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</si>
  <si>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</si>
  <si>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</si>
  <si>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</si>
  <si>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</si>
  <si>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</si>
  <si>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</si>
  <si>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</si>
  <si>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</si>
  <si>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</si>
  <si>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</si>
  <si>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</si>
  <si>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</si>
  <si>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</si>
  <si>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</si>
  <si>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</si>
  <si>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</si>
  <si>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</si>
  <si>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</si>
  <si>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</si>
  <si>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</si>
  <si>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</si>
  <si>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</si>
  <si>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</si>
  <si>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</si>
  <si>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</si>
  <si>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</si>
  <si>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</si>
  <si>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</si>
  <si>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</si>
  <si>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</si>
  <si>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</si>
  <si>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</si>
  <si>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</si>
  <si>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</si>
  <si>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</si>
  <si>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</si>
  <si>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</si>
  <si>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</si>
  <si>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</si>
  <si>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</si>
  <si>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</si>
  <si>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</si>
  <si>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</si>
  <si>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</si>
  <si>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</si>
  <si>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</si>
  <si>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</si>
  <si>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</si>
  <si>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</si>
  <si>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</si>
  <si>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</si>
  <si>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</si>
  <si>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</si>
  <si>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</si>
  <si>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</si>
  <si>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</si>
  <si>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</si>
  <si>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</si>
  <si>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</si>
  <si>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</si>
  <si>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</si>
  <si>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</si>
  <si>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</si>
  <si>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</si>
  <si>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</si>
  <si>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</si>
  <si>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</si>
  <si>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</si>
  <si>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</si>
  <si>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</si>
  <si>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</si>
  <si>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</si>
  <si>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</si>
  <si>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</si>
  <si>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</si>
  <si>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</si>
  <si>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</si>
  <si>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</si>
  <si>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</si>
  <si>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</si>
  <si>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</si>
  <si>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</si>
  <si>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</si>
  <si>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</si>
  <si>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</si>
  <si>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</si>
  <si>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</si>
  <si>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</si>
  <si>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</si>
  <si>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</si>
  <si>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</si>
  <si>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</si>
  <si>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</si>
  <si>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</si>
  <si>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</si>
  <si>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</si>
  <si>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</si>
  <si>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</si>
  <si>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</si>
  <si>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</si>
  <si>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</si>
  <si>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</si>
  <si>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</si>
  <si>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</si>
  <si>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</si>
  <si>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</si>
  <si>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</si>
  <si>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</si>
  <si>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</si>
  <si>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</si>
  <si>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</si>
  <si>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</si>
  <si>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</si>
  <si>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</si>
  <si>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</si>
  <si>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</si>
  <si>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</si>
  <si>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</si>
  <si>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</si>
  <si>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</si>
  <si>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</si>
  <si>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</si>
  <si>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</si>
  <si>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</si>
  <si>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</si>
  <si>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</si>
  <si>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</si>
  <si>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</si>
  <si>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</si>
  <si>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</si>
  <si>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</si>
  <si>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</si>
  <si>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</si>
  <si>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</si>
  <si>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</si>
  <si>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</si>
  <si>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</si>
  <si>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</si>
  <si>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</si>
  <si>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</si>
  <si>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</si>
  <si>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</si>
  <si>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</si>
  <si>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</si>
  <si>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</si>
  <si>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</si>
  <si>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</si>
  <si>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</si>
  <si>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</si>
  <si>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</si>
  <si>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</si>
  <si>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</si>
  <si>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</si>
  <si>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</si>
  <si>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</si>
  <si>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</si>
  <si>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</si>
  <si>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</si>
  <si>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</si>
  <si>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</si>
  <si>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</si>
  <si>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</si>
  <si>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</si>
  <si>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</si>
  <si>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</si>
  <si>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</si>
  <si>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</si>
  <si>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</si>
  <si>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</si>
  <si>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</si>
  <si>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</si>
  <si>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</si>
  <si>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</si>
  <si>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</si>
  <si>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</si>
  <si>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</si>
  <si>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</si>
  <si>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</si>
  <si>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</si>
  <si>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</si>
  <si>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</si>
  <si>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</si>
  <si>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</si>
  <si>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</si>
  <si>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</si>
  <si>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</si>
  <si>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</si>
  <si>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</si>
  <si>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</si>
  <si>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</si>
  <si>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</si>
  <si>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</si>
  <si>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</si>
  <si>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</si>
  <si>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</si>
  <si>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</si>
  <si>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</si>
  <si>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</si>
  <si>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</si>
  <si>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</si>
  <si>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</si>
  <si>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</si>
  <si>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</si>
  <si>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</si>
  <si>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</si>
  <si>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</si>
  <si>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</si>
  <si>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</si>
  <si>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</si>
  <si>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</si>
  <si>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</si>
  <si>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</si>
  <si>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</si>
  <si>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</si>
  <si>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</si>
  <si>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</si>
  <si>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</si>
  <si>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</si>
  <si>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</si>
  <si>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</si>
  <si>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</si>
  <si>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</si>
  <si>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</si>
  <si>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</si>
  <si>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</si>
  <si>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</si>
  <si>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</si>
  <si>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</si>
  <si>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</si>
  <si>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</si>
  <si>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</si>
  <si>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</si>
  <si>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</si>
  <si>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</si>
  <si>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</si>
  <si>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</si>
  <si>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</si>
  <si>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</si>
  <si>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</si>
  <si>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</si>
  <si>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</si>
  <si>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</si>
  <si>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</si>
  <si>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</si>
  <si>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</si>
  <si>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</si>
  <si>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</si>
  <si>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</si>
  <si>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</si>
  <si>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</si>
  <si>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</si>
  <si>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</si>
  <si>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</si>
  <si>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</si>
  <si>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</si>
  <si>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</si>
  <si>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</si>
  <si>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</si>
  <si>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</si>
  <si>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</si>
  <si>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</si>
  <si>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</si>
  <si>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</si>
  <si>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</si>
  <si>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</si>
  <si>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</si>
  <si>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</si>
  <si>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</si>
  <si>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</si>
  <si>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</si>
  <si>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</si>
  <si>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</si>
  <si>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</si>
  <si>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</si>
  <si>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</si>
  <si>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</si>
  <si>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</si>
  <si>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</si>
  <si>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</si>
  <si>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</si>
  <si>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</si>
  <si>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</si>
  <si>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</si>
  <si>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</si>
  <si>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</si>
  <si>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</si>
  <si>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</si>
  <si>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</si>
  <si>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</si>
  <si>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</si>
  <si>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</si>
  <si>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</si>
  <si>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</si>
  <si>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</si>
  <si>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</si>
  <si>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</si>
  <si>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</si>
  <si>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</si>
  <si>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</si>
  <si>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</si>
  <si>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</si>
  <si>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</si>
  <si>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</si>
  <si>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</si>
  <si>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</si>
  <si>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</si>
  <si>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</si>
  <si>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</si>
  <si>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</si>
  <si>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</si>
  <si>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</si>
  <si>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</si>
  <si>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</si>
  <si>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</si>
  <si>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</si>
  <si>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</si>
  <si>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</si>
  <si>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</si>
  <si>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</si>
  <si>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</si>
  <si>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</si>
  <si>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</si>
  <si>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</si>
  <si>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</si>
  <si>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</si>
  <si>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</si>
  <si>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</si>
  <si>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</si>
  <si>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</si>
  <si>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</si>
  <si>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</si>
  <si>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</si>
  <si>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</si>
  <si>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</si>
  <si>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</si>
  <si>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</si>
  <si>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</si>
  <si>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</si>
  <si>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</si>
  <si>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</si>
  <si>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</si>
  <si>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</si>
  <si>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</si>
  <si>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</si>
  <si>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</si>
  <si>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</si>
  <si>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</si>
  <si>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</si>
  <si>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</si>
  <si>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</si>
  <si>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</si>
  <si>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</si>
  <si>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</si>
  <si>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</si>
  <si>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</si>
  <si>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</si>
  <si>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</si>
  <si>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</si>
  <si>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</si>
  <si>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</si>
  <si>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</si>
  <si>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</si>
  <si>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</si>
  <si>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</si>
  <si>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</si>
  <si>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</si>
  <si>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</si>
  <si>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</si>
  <si>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</si>
  <si>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</si>
  <si>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</si>
  <si>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</si>
  <si>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</si>
  <si>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</si>
  <si>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</si>
  <si>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</si>
  <si>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</si>
  <si>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</si>
  <si>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</si>
  <si>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</si>
  <si>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</si>
  <si>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</si>
  <si>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</si>
  <si>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</si>
  <si>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</si>
  <si>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</si>
  <si>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</si>
  <si>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</si>
  <si>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</si>
  <si>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</si>
  <si>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</si>
  <si>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</si>
  <si>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</si>
  <si>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</si>
  <si>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</si>
  <si>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</si>
  <si>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</si>
  <si>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</si>
  <si>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</si>
  <si>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</si>
  <si>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</si>
  <si>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</si>
  <si>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</si>
  <si>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</si>
  <si>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</si>
  <si>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</si>
  <si>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</si>
  <si>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</si>
  <si>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</si>
  <si>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</si>
  <si>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</si>
  <si>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</si>
  <si>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</si>
  <si>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</si>
  <si>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</si>
  <si>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</si>
  <si>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</si>
  <si>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</si>
  <si>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</si>
  <si>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</si>
  <si>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</si>
  <si>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</si>
  <si>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</si>
  <si>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</si>
  <si>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</si>
  <si>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</si>
  <si>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</si>
  <si>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</si>
  <si>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</si>
  <si>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</si>
  <si>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</si>
  <si>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</si>
  <si>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</si>
  <si>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</si>
  <si>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</si>
  <si>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</si>
  <si>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</si>
  <si>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</si>
  <si>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</si>
  <si>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</si>
  <si>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</si>
  <si>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</si>
  <si>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</si>
  <si>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</si>
  <si>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</si>
  <si>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</si>
  <si>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</si>
  <si>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</si>
  <si>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</si>
  <si>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</si>
  <si>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</si>
  <si>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</si>
  <si>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</si>
  <si>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</si>
  <si>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</si>
  <si>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</si>
  <si>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</si>
  <si>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</si>
  <si>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</si>
  <si>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</si>
  <si>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</si>
  <si>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</si>
  <si>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</si>
  <si>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</si>
  <si>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</si>
  <si>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</si>
  <si>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</si>
  <si>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</si>
  <si>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</si>
  <si>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</si>
  <si>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</si>
  <si>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</si>
  <si>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</si>
  <si>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</si>
  <si>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</si>
  <si>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</si>
  <si>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</si>
  <si>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</si>
  <si>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</si>
  <si>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</si>
  <si>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</si>
  <si>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</si>
  <si>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</si>
  <si>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</si>
  <si>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</si>
  <si>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</si>
  <si>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</si>
  <si>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</si>
  <si>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</si>
  <si>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</si>
  <si>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</si>
  <si>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</si>
  <si>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</si>
  <si>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</si>
  <si>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</si>
  <si>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</si>
  <si>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</si>
  <si>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</si>
  <si>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</si>
  <si>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</si>
  <si>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</si>
  <si>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</si>
  <si>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</si>
  <si>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</si>
  <si>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</si>
  <si>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</si>
  <si>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</si>
  <si>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</si>
  <si>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</si>
  <si>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</si>
  <si>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</si>
  <si>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</si>
  <si>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</si>
  <si>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</si>
  <si>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</si>
  <si>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</si>
  <si>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</si>
  <si>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</si>
  <si>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</si>
  <si>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</si>
  <si>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</si>
  <si>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</si>
  <si>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</si>
  <si>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</si>
  <si>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</si>
  <si>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</si>
  <si>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</si>
  <si>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</si>
  <si>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</si>
  <si>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</si>
  <si>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</si>
  <si>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</si>
  <si>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</si>
  <si>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</si>
  <si>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</si>
  <si>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</si>
  <si>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</si>
  <si>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</si>
  <si>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</si>
  <si>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</si>
  <si>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</si>
  <si>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</si>
  <si>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</si>
  <si>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</si>
  <si>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</si>
  <si>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</si>
  <si>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</si>
  <si>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</si>
  <si>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</si>
  <si>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</si>
  <si>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</si>
  <si>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</si>
  <si>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</si>
  <si>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</si>
  <si>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</si>
  <si>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</si>
  <si>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</si>
  <si>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</si>
  <si>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</si>
  <si>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</si>
  <si>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</si>
  <si>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</si>
  <si>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</si>
  <si>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</si>
  <si>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</si>
  <si>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</si>
  <si>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</si>
  <si>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</si>
  <si>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</si>
  <si>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</si>
  <si>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</si>
  <si>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</si>
  <si>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</si>
  <si>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</si>
  <si>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</si>
  <si>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</si>
  <si>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</si>
  <si>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</si>
  <si>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</si>
  <si>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</si>
  <si>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</si>
  <si>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</si>
  <si>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</si>
  <si>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</si>
  <si>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</si>
  <si>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</si>
  <si>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</si>
  <si>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</si>
  <si>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</si>
  <si>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</si>
  <si>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</si>
  <si>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</si>
  <si>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</si>
  <si>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</si>
  <si>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</si>
  <si>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</si>
  <si>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</si>
  <si>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</si>
  <si>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</si>
  <si>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</si>
  <si>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</si>
  <si>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</si>
  <si>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</si>
  <si>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</si>
  <si>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</si>
  <si>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</si>
  <si>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</si>
  <si>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</si>
  <si>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</si>
  <si>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</si>
  <si>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</si>
  <si>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</si>
  <si>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</si>
  <si>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</si>
  <si>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</si>
  <si>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</si>
  <si>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</si>
  <si>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</si>
  <si>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</si>
  <si>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</si>
  <si>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</si>
  <si>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</si>
  <si>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</si>
  <si>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</si>
  <si>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</si>
  <si>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</si>
  <si>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</si>
  <si>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</si>
  <si>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</si>
  <si>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</si>
  <si>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</si>
  <si>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</si>
  <si>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</si>
  <si>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</si>
  <si>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</si>
  <si>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</si>
  <si>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</si>
  <si>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</si>
  <si>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</si>
  <si>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</si>
  <si>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</si>
  <si>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</si>
  <si>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</si>
  <si>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</si>
  <si>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</si>
  <si>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</si>
  <si>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</si>
  <si>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</si>
  <si>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</si>
  <si>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</si>
  <si>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</si>
  <si>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</si>
  <si>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</si>
  <si>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</si>
  <si>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</si>
  <si>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</si>
  <si>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</si>
  <si>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</si>
  <si>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</si>
  <si>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</si>
  <si>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</si>
  <si>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</si>
  <si>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</si>
  <si>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</si>
  <si>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</si>
  <si>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</si>
  <si>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</si>
  <si>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</si>
  <si>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</si>
  <si>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</si>
  <si>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</si>
  <si>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</si>
  <si>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</si>
  <si>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</si>
  <si>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</si>
  <si>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</si>
  <si>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</si>
  <si>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</si>
  <si>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</si>
  <si>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</si>
  <si>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</si>
  <si>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</si>
  <si>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</si>
  <si>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</si>
  <si>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</si>
  <si>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</si>
  <si>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</si>
  <si>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</si>
  <si>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</si>
  <si>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</si>
  <si>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</si>
  <si>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</si>
  <si>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</si>
  <si>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</si>
  <si>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</si>
  <si>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</si>
  <si>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</si>
  <si>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</si>
  <si>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</si>
  <si>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</si>
  <si>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</si>
  <si>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</si>
  <si>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</si>
  <si>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</si>
  <si>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</si>
  <si>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</si>
  <si>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</si>
  <si>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</si>
  <si>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</si>
  <si>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</si>
  <si>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</si>
  <si>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</si>
  <si>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</si>
  <si>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</si>
  <si>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</si>
  <si>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</si>
  <si>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</si>
  <si>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</si>
  <si>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</si>
  <si>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</si>
  <si>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</si>
  <si>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</si>
  <si>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</si>
  <si>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</si>
  <si>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</si>
  <si>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</si>
  <si>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</si>
  <si>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</si>
  <si>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</si>
  <si>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</si>
  <si>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</si>
  <si>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</si>
  <si>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</si>
  <si>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</si>
  <si>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</si>
  <si>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</si>
  <si>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</si>
  <si>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</si>
  <si>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</si>
  <si>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</si>
  <si>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</si>
  <si>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</si>
  <si>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</si>
  <si>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</si>
  <si>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</si>
  <si>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</si>
  <si>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</si>
  <si>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</si>
  <si>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</si>
  <si>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</si>
  <si>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</si>
  <si>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</si>
  <si>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</si>
  <si>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</si>
  <si>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</si>
  <si>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</si>
  <si>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</si>
  <si>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</si>
  <si>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</si>
  <si>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</si>
  <si>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</si>
  <si>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</si>
  <si>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</si>
  <si>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</si>
  <si>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</si>
  <si>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</si>
  <si>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</si>
  <si>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</si>
  <si>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</si>
  <si>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</si>
  <si>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</si>
  <si>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</si>
  <si>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</si>
  <si>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</si>
  <si>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</si>
  <si>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</si>
  <si>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</si>
  <si>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</si>
  <si>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</si>
  <si>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</si>
  <si>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</si>
  <si>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</si>
  <si>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</si>
  <si>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</si>
  <si>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</si>
  <si>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</si>
  <si>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</si>
  <si>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</si>
  <si>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</si>
  <si>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</si>
  <si>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</si>
  <si>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</si>
  <si>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</si>
  <si>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</si>
  <si>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</si>
  <si>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</si>
  <si>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</si>
  <si>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</si>
  <si>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</si>
  <si>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</si>
  <si>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</si>
  <si>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</si>
  <si>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</si>
  <si>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</si>
  <si>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</si>
  <si>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</si>
  <si>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</si>
  <si>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</si>
  <si>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</si>
  <si>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</si>
  <si>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</si>
  <si>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</si>
  <si>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</si>
  <si>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</si>
  <si>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</si>
  <si>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</si>
  <si>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</si>
  <si>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</si>
  <si>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</si>
  <si>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</si>
  <si>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</si>
  <si>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</si>
  <si>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</si>
  <si>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</si>
  <si>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</si>
  <si>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</si>
  <si>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</si>
  <si>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</si>
  <si>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</si>
  <si>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</si>
  <si>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</si>
  <si>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</si>
  <si>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</si>
  <si>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</si>
  <si>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</si>
  <si>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</si>
  <si>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</si>
  <si>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</si>
  <si>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</si>
  <si>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</si>
  <si>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</si>
  <si>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</si>
  <si>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</si>
  <si>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</si>
  <si>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</si>
  <si>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</si>
  <si>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</si>
  <si>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</si>
  <si>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</si>
  <si>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</si>
  <si>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</si>
  <si>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</si>
  <si>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</si>
  <si>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</si>
  <si>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</si>
  <si>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</si>
  <si>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</si>
  <si>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</si>
  <si>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</si>
  <si>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</si>
  <si>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</si>
  <si>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</si>
  <si>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</si>
  <si>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</si>
  <si>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</si>
  <si>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</si>
  <si>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</si>
  <si>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</si>
  <si>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</si>
  <si>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</si>
  <si>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</si>
  <si>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</si>
  <si>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</si>
  <si>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</si>
  <si>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</si>
  <si>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</si>
  <si>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</si>
  <si>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</si>
  <si>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</si>
  <si>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</si>
  <si>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</si>
  <si>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</si>
  <si>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</si>
  <si>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</si>
  <si>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</si>
  <si>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</si>
  <si>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</si>
  <si>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</si>
  <si>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</si>
  <si>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</si>
  <si>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</si>
  <si>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</si>
  <si>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</si>
  <si>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</si>
  <si>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</si>
  <si>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</si>
  <si>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</si>
  <si>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</si>
  <si>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</si>
  <si>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</si>
  <si>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</si>
  <si>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</si>
  <si>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</si>
  <si>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</si>
  <si>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</si>
  <si>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</si>
  <si>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</si>
  <si>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</si>
  <si>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</si>
  <si>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</si>
  <si>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</si>
  <si>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</si>
  <si>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</si>
  <si>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</si>
  <si>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</si>
  <si>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</si>
  <si>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</si>
  <si>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</si>
  <si>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</si>
  <si>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</si>
  <si>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</si>
  <si>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</si>
  <si>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</si>
  <si>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</si>
  <si>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</si>
  <si>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</si>
  <si>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</si>
  <si>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</si>
  <si>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</si>
  <si>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</si>
  <si>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</si>
  <si>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</si>
  <si>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</si>
  <si>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</si>
  <si>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</si>
  <si>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</si>
  <si>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</si>
  <si>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</si>
  <si>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</si>
  <si>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</si>
  <si>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</si>
  <si>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</si>
  <si>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</si>
  <si>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</si>
  <si>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</si>
  <si>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</si>
  <si>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</si>
  <si>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</si>
  <si>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</si>
  <si>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</si>
  <si>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</si>
  <si>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</si>
  <si>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</si>
  <si>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</si>
  <si>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</si>
  <si>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</si>
  <si>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</si>
  <si>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</si>
  <si>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</si>
  <si>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</si>
  <si>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</si>
  <si>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</si>
  <si>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</si>
  <si>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</si>
  <si>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</si>
  <si>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</si>
  <si>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</si>
  <si>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</si>
  <si>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</si>
  <si>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</si>
  <si>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</si>
  <si>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</si>
  <si>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</si>
  <si>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</si>
  <si>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</si>
  <si>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</si>
  <si>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</si>
  <si>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</si>
  <si>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</si>
  <si>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</si>
  <si>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</si>
  <si>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</si>
  <si>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</si>
  <si>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</si>
  <si>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</si>
  <si>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</si>
  <si>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</si>
  <si>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</si>
  <si>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</si>
  <si>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</si>
  <si>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</si>
  <si>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</si>
  <si>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</si>
  <si>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</si>
  <si>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</si>
  <si>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</si>
  <si>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</si>
  <si>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</si>
  <si>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</si>
  <si>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</si>
  <si>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</si>
  <si>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</si>
  <si>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</si>
  <si>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</si>
  <si>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</si>
  <si>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</si>
  <si>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</si>
  <si>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</si>
  <si>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</si>
  <si>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</si>
  <si>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</si>
  <si>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</si>
  <si>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</si>
  <si>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</si>
  <si>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</si>
  <si>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</si>
  <si>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</si>
  <si>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</si>
  <si>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</si>
  <si>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</si>
  <si>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</si>
  <si>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</si>
  <si>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</si>
  <si>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</si>
  <si>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</si>
  <si>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</si>
  <si>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</si>
  <si>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</si>
  <si>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</si>
  <si>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</si>
  <si>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</si>
  <si>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</si>
  <si>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</si>
  <si>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</si>
  <si>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</si>
  <si>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</si>
  <si>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</si>
  <si>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</si>
  <si>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</si>
  <si>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</si>
  <si>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</si>
  <si>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</si>
  <si>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</si>
  <si>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</si>
  <si>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</si>
  <si>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</si>
  <si>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</si>
  <si>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</si>
  <si>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</si>
  <si>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</si>
  <si>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</si>
  <si>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</si>
  <si>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</si>
  <si>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</si>
  <si>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</si>
  <si>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</si>
  <si>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</si>
  <si>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</si>
  <si>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</si>
  <si>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</si>
  <si>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</si>
  <si>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</si>
  <si>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</si>
  <si>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</si>
  <si>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</si>
  <si>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</si>
  <si>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</si>
  <si>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</si>
  <si>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</si>
  <si>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</si>
  <si>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</si>
  <si>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</si>
  <si>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</si>
  <si>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</si>
  <si>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</si>
  <si>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</si>
  <si>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</si>
  <si>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</si>
  <si>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</si>
  <si>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</si>
  <si>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</si>
  <si>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</si>
  <si>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</si>
  <si>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</si>
  <si>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</si>
  <si>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</si>
  <si>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</si>
  <si>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</si>
  <si>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</si>
  <si>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</si>
  <si>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</si>
  <si>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</si>
  <si>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</si>
  <si>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</si>
  <si>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</si>
  <si>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</si>
  <si>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</si>
  <si>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</si>
  <si>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</si>
  <si>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</si>
  <si>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</si>
  <si>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</si>
  <si>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</si>
  <si>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</si>
  <si>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</si>
  <si>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</si>
  <si>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</si>
  <si>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</si>
  <si>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</si>
  <si>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</si>
  <si>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</si>
  <si>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</si>
  <si>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</si>
  <si>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</si>
  <si>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</si>
  <si>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</si>
  <si>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</si>
  <si>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</si>
  <si>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</si>
  <si>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</si>
  <si>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</si>
  <si>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</si>
  <si>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</si>
  <si>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</si>
  <si>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</si>
  <si>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</si>
  <si>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</si>
  <si>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</si>
  <si>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</si>
  <si>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</si>
  <si>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</si>
  <si>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</si>
  <si>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</si>
  <si>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</si>
  <si>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</si>
  <si>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</si>
  <si>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</si>
  <si>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</si>
  <si>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</si>
  <si>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</si>
  <si>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</si>
  <si>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</si>
  <si>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</si>
  <si>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</si>
  <si>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</si>
  <si>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</si>
  <si>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</si>
  <si>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</si>
  <si>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</si>
  <si>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</si>
  <si>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</si>
  <si>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</si>
  <si>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</si>
  <si>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</si>
  <si>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</si>
  <si>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</si>
  <si>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</si>
  <si>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</si>
  <si>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</si>
  <si>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</si>
  <si>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</si>
  <si>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</si>
  <si>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</si>
  <si>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</si>
  <si>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</si>
  <si>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</si>
  <si>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</si>
  <si>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</si>
  <si>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</si>
  <si>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</si>
  <si>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</si>
  <si>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</si>
  <si>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</si>
  <si>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</si>
  <si>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</si>
  <si>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</si>
  <si>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</si>
  <si>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</si>
  <si>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</si>
  <si>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</si>
  <si>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</si>
  <si>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</si>
  <si>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</si>
  <si>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</si>
  <si>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</si>
  <si>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</si>
  <si>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</si>
  <si>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</si>
  <si>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</si>
  <si>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</si>
  <si>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</si>
  <si>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</si>
  <si>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</si>
  <si>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</si>
  <si>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</si>
  <si>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</si>
  <si>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</si>
  <si>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</si>
  <si>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</si>
  <si>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</si>
  <si>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</si>
  <si>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</si>
  <si>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</si>
  <si>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</si>
  <si>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</si>
  <si>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</si>
  <si>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</si>
  <si>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</si>
  <si>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</si>
  <si>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</si>
  <si>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</si>
  <si>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</si>
  <si>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</si>
  <si>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</si>
  <si>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</si>
  <si>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</si>
  <si>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</si>
  <si>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</si>
  <si>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</si>
  <si>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</si>
  <si>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</si>
  <si>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</si>
  <si>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</si>
  <si>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</si>
  <si>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</si>
  <si>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</si>
  <si>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</si>
  <si>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</si>
  <si>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</si>
  <si>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</si>
  <si>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</si>
  <si>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</si>
  <si>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</si>
  <si>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</si>
  <si>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</si>
  <si>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</si>
  <si>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</si>
  <si>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</si>
  <si>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</si>
  <si>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</si>
  <si>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</si>
  <si>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</si>
  <si>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</si>
  <si>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</si>
  <si>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</si>
  <si>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</si>
  <si>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</si>
  <si>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</si>
  <si>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</si>
  <si>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</si>
  <si>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</si>
  <si>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</si>
  <si>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</si>
  <si>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</si>
  <si>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</si>
  <si>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</si>
  <si>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</si>
  <si>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</si>
  <si>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</si>
  <si>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</si>
  <si>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</si>
  <si>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</si>
  <si>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</si>
  <si>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</si>
  <si>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</si>
  <si>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</si>
  <si>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</si>
  <si>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</si>
  <si>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</si>
  <si>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</si>
  <si>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</si>
  <si>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</si>
  <si>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</si>
  <si>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</si>
  <si>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</si>
  <si>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</si>
  <si>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</si>
  <si>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</si>
  <si>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</si>
  <si>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</si>
  <si>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</si>
  <si>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</si>
  <si>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</si>
  <si>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</si>
  <si>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</si>
  <si>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</si>
  <si>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</si>
  <si>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</si>
  <si>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</si>
  <si>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</si>
  <si>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</si>
  <si>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</si>
  <si>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</si>
  <si>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</si>
  <si>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</si>
  <si>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</si>
  <si>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</si>
  <si>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</si>
  <si>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</si>
  <si>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</si>
  <si>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</si>
  <si>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</si>
  <si>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</si>
  <si>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</si>
  <si>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</si>
  <si>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</si>
  <si>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</si>
  <si>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</si>
  <si>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</si>
  <si>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</si>
  <si>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</si>
  <si>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</si>
  <si>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</si>
  <si>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</si>
  <si>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</si>
  <si>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</si>
  <si>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</si>
  <si>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</si>
  <si>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</si>
  <si>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</si>
  <si>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</si>
  <si>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</si>
  <si>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</si>
  <si>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</si>
  <si>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</si>
  <si>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</si>
  <si>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</si>
  <si>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</si>
  <si>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</si>
  <si>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</si>
  <si>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</si>
  <si>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</si>
  <si>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</si>
  <si>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</si>
  <si>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</si>
  <si>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</si>
  <si>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</si>
  <si>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</si>
  <si>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</si>
  <si>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</si>
  <si>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</si>
  <si>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</si>
  <si>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</si>
  <si>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</si>
  <si>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</si>
  <si>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</si>
  <si>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</si>
  <si>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</si>
  <si>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</si>
  <si>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</si>
  <si>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</si>
  <si>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</si>
  <si>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</si>
  <si>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</si>
  <si>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</si>
  <si>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</si>
  <si>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</si>
  <si>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</si>
  <si>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</si>
  <si>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</si>
  <si>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</si>
  <si>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</si>
  <si>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</si>
  <si>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</si>
  <si>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</si>
  <si>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</si>
  <si>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</si>
  <si>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</si>
  <si>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</si>
  <si>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</si>
  <si>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</si>
  <si>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</si>
  <si>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</si>
  <si>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</si>
  <si>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</si>
  <si>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</si>
  <si>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</si>
  <si>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</si>
  <si>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</si>
  <si>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</si>
  <si>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</si>
  <si>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</si>
  <si>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</si>
  <si>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</si>
  <si>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</si>
  <si>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</si>
  <si>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</si>
  <si>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</si>
  <si>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</si>
  <si>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</si>
  <si>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</si>
  <si>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</si>
  <si>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</si>
  <si>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</si>
  <si>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</si>
  <si>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</si>
  <si>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</si>
  <si>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</si>
  <si>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</si>
  <si>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</si>
  <si>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</si>
  <si>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</si>
  <si>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</si>
  <si>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</si>
  <si>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</si>
  <si>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</si>
  <si>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</si>
  <si>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</si>
  <si>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</si>
  <si>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</si>
  <si>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</si>
  <si>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</si>
  <si>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</si>
  <si>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</si>
  <si>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</si>
  <si>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</si>
  <si>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</si>
  <si>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</si>
  <si>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</si>
  <si>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</si>
  <si>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</si>
  <si>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</si>
  <si>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</si>
  <si>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</si>
  <si>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</si>
  <si>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</si>
  <si>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</si>
  <si>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</si>
  <si>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</si>
  <si>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</si>
  <si>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</si>
  <si>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</si>
  <si>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</si>
  <si>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</si>
  <si>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</si>
  <si>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</si>
  <si>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</si>
  <si>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</si>
  <si>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</si>
  <si>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</si>
  <si>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</si>
  <si>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</si>
  <si>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</si>
  <si>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</si>
  <si>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</si>
  <si>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</si>
  <si>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</si>
  <si>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</si>
  <si>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</si>
  <si>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</si>
  <si>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</si>
  <si>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</si>
  <si>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</si>
  <si>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</si>
  <si>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</si>
  <si>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</si>
  <si>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</si>
  <si>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</si>
  <si>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</si>
  <si>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</si>
  <si>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</si>
  <si>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</si>
  <si>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</si>
  <si>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</si>
  <si>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</si>
  <si>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</si>
  <si>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</si>
  <si>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</si>
  <si>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</si>
  <si>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</si>
  <si>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</si>
  <si>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</si>
  <si>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</si>
  <si>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</si>
  <si>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</si>
  <si>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</si>
  <si>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</si>
  <si>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</si>
  <si>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</si>
  <si>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</si>
  <si>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</si>
  <si>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</si>
  <si>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</si>
  <si>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</si>
  <si>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</si>
  <si>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</si>
  <si>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</si>
  <si>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</si>
  <si>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</si>
  <si>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</si>
  <si>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</si>
  <si>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</si>
  <si>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</si>
  <si>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</si>
  <si>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</si>
  <si>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</si>
  <si>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</si>
  <si>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</si>
  <si>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</si>
  <si>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</si>
  <si>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</si>
  <si>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</si>
  <si>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</si>
  <si>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</si>
  <si>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</si>
  <si>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</si>
  <si>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</si>
  <si>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</si>
  <si>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</si>
  <si>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</si>
  <si>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</si>
  <si>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</si>
  <si>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</si>
  <si>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</si>
  <si>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</si>
  <si>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</si>
  <si>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</si>
  <si>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</si>
  <si>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</si>
  <si>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</si>
  <si>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</si>
  <si>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</si>
  <si>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</si>
  <si>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</si>
  <si>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</si>
  <si>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</si>
  <si>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</si>
  <si>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</si>
  <si>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</si>
  <si>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</si>
  <si>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</si>
  <si>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</si>
  <si>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</si>
  <si>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</si>
  <si>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</si>
  <si>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</si>
  <si>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</si>
  <si>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</si>
  <si>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</si>
  <si>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</si>
  <si>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</si>
  <si>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</si>
  <si>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</si>
  <si>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</si>
  <si>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</si>
  <si>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</si>
  <si>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</si>
  <si>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</si>
  <si>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</si>
  <si>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</si>
  <si>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</si>
  <si>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</si>
  <si>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</si>
  <si>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</si>
  <si>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</si>
  <si>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</si>
  <si>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</si>
  <si>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</si>
  <si>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</si>
  <si>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</si>
  <si>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</si>
  <si>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</si>
  <si>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</si>
  <si>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</si>
  <si>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</si>
  <si>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</si>
  <si>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</si>
  <si>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</si>
  <si>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</si>
  <si>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</si>
  <si>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</si>
  <si>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</si>
  <si>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</si>
  <si>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</si>
  <si>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</si>
  <si>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</si>
  <si>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</si>
  <si>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</si>
  <si>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</si>
  <si>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</si>
  <si>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</si>
  <si>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</si>
  <si>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</si>
  <si>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</si>
  <si>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</si>
  <si>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</si>
  <si>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</si>
  <si>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</si>
  <si>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</si>
  <si>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</si>
  <si>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</si>
  <si>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</si>
  <si>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</si>
  <si>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</si>
  <si>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</si>
  <si>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</si>
  <si>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</si>
  <si>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</si>
  <si>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</si>
  <si>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</si>
  <si>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</si>
  <si>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</si>
  <si>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</si>
  <si>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</si>
  <si>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</si>
  <si>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</si>
  <si>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</si>
  <si>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</si>
  <si>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</si>
  <si>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</si>
  <si>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</si>
  <si>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</si>
  <si>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</si>
  <si>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</si>
  <si>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</si>
  <si>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</si>
  <si>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</si>
  <si>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</si>
  <si>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</si>
  <si>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</si>
  <si>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</si>
  <si>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</si>
  <si>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</si>
  <si>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</si>
  <si>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</si>
  <si>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</si>
  <si>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</si>
  <si>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</si>
  <si>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</si>
  <si>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</si>
  <si>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</si>
  <si>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</si>
  <si>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</si>
  <si>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</si>
  <si>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</si>
  <si>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</si>
  <si>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</si>
  <si>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</si>
  <si>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</si>
  <si>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</si>
  <si>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</si>
  <si>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</si>
  <si>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</si>
  <si>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</si>
  <si>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</si>
  <si>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</si>
  <si>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</si>
  <si>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</si>
  <si>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</si>
  <si>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</si>
  <si>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</si>
  <si>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</si>
  <si>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</si>
  <si>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</si>
  <si>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</si>
  <si>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</si>
  <si>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</si>
  <si>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</si>
  <si>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</si>
  <si>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</si>
  <si>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</si>
  <si>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</si>
  <si>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</si>
  <si>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</si>
  <si>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</si>
  <si>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</si>
  <si>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</si>
  <si>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</si>
  <si>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</si>
  <si>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</si>
  <si>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</si>
  <si>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</si>
  <si>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</si>
  <si>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</si>
  <si>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</si>
  <si>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</si>
  <si>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</si>
  <si>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</si>
  <si>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</si>
  <si>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</si>
  <si>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</si>
  <si>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</si>
  <si>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</si>
  <si>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</si>
  <si>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</si>
  <si>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</si>
  <si>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</si>
  <si>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</si>
  <si>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</si>
  <si>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</si>
  <si>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</si>
  <si>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</si>
  <si>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</si>
  <si>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</si>
  <si>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</si>
  <si>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</si>
  <si>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</si>
  <si>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</si>
  <si>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</si>
  <si>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</si>
  <si>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</si>
  <si>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</si>
  <si>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</si>
  <si>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</si>
  <si>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</si>
  <si>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</si>
  <si>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</si>
  <si>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</si>
  <si>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</si>
  <si>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</si>
  <si>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</si>
  <si>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</si>
  <si>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</si>
  <si>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</si>
  <si>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</si>
  <si>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</si>
  <si>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</si>
  <si>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</si>
  <si>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</si>
  <si>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</si>
  <si>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</si>
  <si>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</si>
  <si>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</si>
  <si>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</si>
  <si>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</si>
  <si>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</si>
  <si>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</si>
  <si>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</si>
  <si>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</si>
  <si>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</si>
  <si>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</si>
  <si>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</si>
  <si>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</si>
  <si>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</si>
  <si>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</si>
  <si>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</si>
  <si>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</si>
  <si>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</si>
  <si>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</si>
  <si>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</si>
  <si>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</si>
  <si>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</si>
  <si>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</si>
  <si>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</si>
  <si>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</si>
  <si>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</si>
  <si>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</si>
  <si>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</si>
  <si>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</si>
  <si>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</si>
  <si>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</si>
  <si>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</si>
  <si>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</si>
  <si>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</si>
  <si>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</si>
  <si>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</si>
  <si>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</si>
  <si>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</si>
  <si>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</si>
  <si>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</si>
  <si>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</si>
  <si>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</si>
  <si>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</si>
  <si>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</si>
  <si>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</si>
  <si>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</si>
  <si>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</si>
  <si>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</si>
  <si>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</si>
  <si>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</si>
  <si>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</si>
  <si>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</si>
  <si>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</si>
  <si>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</si>
  <si>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</si>
  <si>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</si>
  <si>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</si>
  <si>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</si>
  <si>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</si>
  <si>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</si>
  <si>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</si>
  <si>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</si>
  <si>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</si>
  <si>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</si>
  <si>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</si>
  <si>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</si>
  <si>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</si>
  <si>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</si>
  <si>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</si>
  <si>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</si>
  <si>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</si>
  <si>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</si>
  <si>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</si>
  <si>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</si>
  <si>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</si>
  <si>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</si>
  <si>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</si>
  <si>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</si>
  <si>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</si>
  <si>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</si>
  <si>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</si>
  <si>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</si>
  <si>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</si>
  <si>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</si>
  <si>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</si>
  <si>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</si>
  <si>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</si>
  <si>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</si>
  <si>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</si>
  <si>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</si>
  <si>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</si>
  <si>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</si>
  <si>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</si>
  <si>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</si>
  <si>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</si>
  <si>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</si>
  <si>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</si>
  <si>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</si>
  <si>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</si>
  <si>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</si>
  <si>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</si>
  <si>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</si>
  <si>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</si>
  <si>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</si>
  <si>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</si>
  <si>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</si>
  <si>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</si>
  <si>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</si>
  <si>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</si>
  <si>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</si>
  <si>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</si>
  <si>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</si>
  <si>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</si>
  <si>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</si>
  <si>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</si>
  <si>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</si>
  <si>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</si>
  <si>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</si>
  <si>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</si>
  <si>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</si>
  <si>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</si>
  <si>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</si>
  <si>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</si>
  <si>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</si>
  <si>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</si>
  <si>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</si>
  <si>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</si>
  <si>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</si>
  <si>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</si>
  <si>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</si>
  <si>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</si>
  <si>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</si>
  <si>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</si>
  <si>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</si>
  <si>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</si>
  <si>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</si>
  <si>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</si>
  <si>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</si>
  <si>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</si>
  <si>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</si>
  <si>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</si>
  <si>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</si>
  <si>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</si>
  <si>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</si>
  <si>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</si>
  <si>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</si>
  <si>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</si>
  <si>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</si>
  <si>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</si>
  <si>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</si>
  <si>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</si>
  <si>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</si>
  <si>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</si>
  <si>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</si>
  <si>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</si>
  <si>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</si>
  <si>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</si>
  <si>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</si>
  <si>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</si>
  <si>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</si>
  <si>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</si>
  <si>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</si>
  <si>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</si>
  <si>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</si>
  <si>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</si>
  <si>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</si>
  <si>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</si>
  <si>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</si>
  <si>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</si>
  <si>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</si>
  <si>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</si>
  <si>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</si>
  <si>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</si>
  <si>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</si>
  <si>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</si>
  <si>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</si>
  <si>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</si>
  <si>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</si>
  <si>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</si>
  <si>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</si>
  <si>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</si>
  <si>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</si>
  <si>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</si>
  <si>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</si>
  <si>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</si>
  <si>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</si>
  <si>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</si>
  <si>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</si>
  <si>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</si>
  <si>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</si>
  <si>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</si>
  <si>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</si>
  <si>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</si>
  <si>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</si>
  <si>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</si>
  <si>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</si>
  <si>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</si>
  <si>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</si>
  <si>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</si>
  <si>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</si>
  <si>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</si>
  <si>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</si>
  <si>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</si>
  <si>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</si>
  <si>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</si>
  <si>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</si>
  <si>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</si>
  <si>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</si>
  <si>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</si>
  <si>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</si>
  <si>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</si>
  <si>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</si>
  <si>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</si>
  <si>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</si>
  <si>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</si>
  <si>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</si>
  <si>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</si>
  <si>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</si>
  <si>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</si>
  <si>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</si>
  <si>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</si>
  <si>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</si>
  <si>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</si>
  <si>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</si>
  <si>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</si>
  <si>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</si>
  <si>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</si>
  <si>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</si>
  <si>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</si>
  <si>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</si>
  <si>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</si>
  <si>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</si>
  <si>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</si>
  <si>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</si>
  <si>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</si>
  <si>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</si>
  <si>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</si>
  <si>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</si>
  <si>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</si>
  <si>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</si>
  <si>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</si>
  <si>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</si>
  <si>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</si>
  <si>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</si>
  <si>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</si>
  <si>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</si>
  <si>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</si>
  <si>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</si>
  <si>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</si>
  <si>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</si>
  <si>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</si>
  <si>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</si>
  <si>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</si>
  <si>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</si>
  <si>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</si>
  <si>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</si>
  <si>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</si>
  <si>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</si>
  <si>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</si>
  <si>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</si>
  <si>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</si>
  <si>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</si>
  <si>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</si>
  <si>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</si>
  <si>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</si>
  <si>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</si>
  <si>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</si>
  <si>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</si>
  <si>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</si>
  <si>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</si>
  <si>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</si>
  <si>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</si>
  <si>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</si>
  <si>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</si>
  <si>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</si>
  <si>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</si>
  <si>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</si>
  <si>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</si>
  <si>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</si>
  <si>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</si>
  <si>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</si>
  <si>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</si>
  <si>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</si>
  <si>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</si>
  <si>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</si>
  <si>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</si>
  <si>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</si>
  <si>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</si>
  <si>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</si>
  <si>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</si>
  <si>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</si>
  <si>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</si>
  <si>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</si>
  <si>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</si>
  <si>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</si>
  <si>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</si>
  <si>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</si>
  <si>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</si>
  <si>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</si>
  <si>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</si>
  <si>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</si>
  <si>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</si>
  <si>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</si>
  <si>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</si>
  <si>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</si>
  <si>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</si>
  <si>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</si>
  <si>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</si>
  <si>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</si>
  <si>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</si>
  <si>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</si>
  <si>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</si>
  <si>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</si>
  <si>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</si>
  <si>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</si>
  <si>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</si>
  <si>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</si>
  <si>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</si>
  <si>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</si>
  <si>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</si>
  <si>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</si>
  <si>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</si>
  <si>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</si>
  <si>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</si>
  <si>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</si>
  <si>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</si>
  <si>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</si>
  <si>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</si>
  <si>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</si>
  <si>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</si>
  <si>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</si>
  <si>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</si>
  <si>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</si>
  <si>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</si>
  <si>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</si>
  <si>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</si>
  <si>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</si>
  <si>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</si>
  <si>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</si>
  <si>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</si>
  <si>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</si>
  <si>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</si>
  <si>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</si>
  <si>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</si>
  <si>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</si>
  <si>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</si>
  <si>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</si>
  <si>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</si>
  <si>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</si>
  <si>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</si>
  <si>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</si>
  <si>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</si>
  <si>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</si>
  <si>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</si>
  <si>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</si>
  <si>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</si>
  <si>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</si>
  <si>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</si>
  <si>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</si>
  <si>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</si>
  <si>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</si>
  <si>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</si>
  <si>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</si>
  <si>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</si>
  <si>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</si>
  <si>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</si>
  <si>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</si>
  <si>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</si>
  <si>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</si>
  <si>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</si>
  <si>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</si>
  <si>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</si>
  <si>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</si>
  <si>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</si>
  <si>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</si>
  <si>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</si>
  <si>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</si>
  <si>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</si>
  <si>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</si>
  <si>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</si>
  <si>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</si>
  <si>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</si>
  <si>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</si>
  <si>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</si>
  <si>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</si>
  <si>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</si>
  <si>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</si>
  <si>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</si>
  <si>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</si>
  <si>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</si>
  <si>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</si>
  <si>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</si>
  <si>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</si>
  <si>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</si>
  <si>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</si>
  <si>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</si>
  <si>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</si>
  <si>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</si>
  <si>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</si>
  <si>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</si>
  <si>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</si>
  <si>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</si>
  <si>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</si>
  <si>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</si>
  <si>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</si>
  <si>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</si>
  <si>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</si>
  <si>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</si>
  <si>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</si>
  <si>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</si>
  <si>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</si>
  <si>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</si>
  <si>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</si>
  <si>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</si>
  <si>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</si>
  <si>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</si>
  <si>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</si>
  <si>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</si>
  <si>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</si>
  <si>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</si>
  <si>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</si>
  <si>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</si>
  <si>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</si>
  <si>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</si>
  <si>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</si>
  <si>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</si>
  <si>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</si>
  <si>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</si>
  <si>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</si>
  <si>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</si>
  <si>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</si>
  <si>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</si>
  <si>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</si>
  <si>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</si>
  <si>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</si>
  <si>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</si>
  <si>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</si>
  <si>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</si>
  <si>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</si>
  <si>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</si>
  <si>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</si>
  <si>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</si>
  <si>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</si>
  <si>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</si>
  <si>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</si>
  <si>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</si>
  <si>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</si>
  <si>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</si>
  <si>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</si>
  <si>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</si>
  <si>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</si>
  <si>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</si>
  <si>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</si>
  <si>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</si>
  <si>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</si>
  <si>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</si>
  <si>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</si>
  <si>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</si>
  <si>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</si>
  <si>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</si>
  <si>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</si>
  <si>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</si>
  <si>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</si>
  <si>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</si>
  <si>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</si>
  <si>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</si>
  <si>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</si>
  <si>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</si>
  <si>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</si>
  <si>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</si>
  <si>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</si>
  <si>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</si>
  <si>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</si>
  <si>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</si>
  <si>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</si>
  <si>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</si>
  <si>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</si>
  <si>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</si>
  <si>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</si>
  <si>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</si>
  <si>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</si>
  <si>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</si>
  <si>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</si>
  <si>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</si>
  <si>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</si>
  <si>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</si>
  <si>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</si>
  <si>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</si>
  <si>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</si>
  <si>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</si>
  <si>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</si>
  <si>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</si>
  <si>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</si>
  <si>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</si>
  <si>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</si>
  <si>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</si>
  <si>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</si>
  <si>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</si>
  <si>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</si>
  <si>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</si>
  <si>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</si>
  <si>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</si>
  <si>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</si>
  <si>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</si>
  <si>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</si>
  <si>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</si>
  <si>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</si>
  <si>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</si>
  <si>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</si>
  <si>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</si>
  <si>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</si>
  <si>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</si>
  <si>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</si>
  <si>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</si>
  <si>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</si>
  <si>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</si>
  <si>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</si>
  <si>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</si>
  <si>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</si>
  <si>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</si>
  <si>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</si>
  <si>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</si>
  <si>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</si>
  <si>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</si>
  <si>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</si>
  <si>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</si>
  <si>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</si>
  <si>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</si>
  <si>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</si>
  <si>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</si>
  <si>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</si>
  <si>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</si>
  <si>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</si>
  <si>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</si>
  <si>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</si>
  <si>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</si>
  <si>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</si>
  <si>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</si>
  <si>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</si>
  <si>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</si>
  <si>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</si>
  <si>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</si>
  <si>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</si>
  <si>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</si>
  <si>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</si>
  <si>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</si>
  <si>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</si>
  <si>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</si>
  <si>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</si>
  <si>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</si>
  <si>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</si>
  <si>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</si>
  <si>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</si>
  <si>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</si>
  <si>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</si>
  <si>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</si>
  <si>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</si>
  <si>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</si>
  <si>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</si>
  <si>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</si>
  <si>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</si>
  <si>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</si>
  <si>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</si>
  <si>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</si>
  <si>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</si>
  <si>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</si>
  <si>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</si>
  <si>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</si>
  <si>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</si>
  <si>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</si>
  <si>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</si>
  <si>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</si>
  <si>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</si>
  <si>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</si>
  <si>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</si>
  <si>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</si>
  <si>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</si>
  <si>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</si>
  <si>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</si>
  <si>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</si>
  <si>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</si>
  <si>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</si>
  <si>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</si>
  <si>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</si>
  <si>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</si>
  <si>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</si>
  <si>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</si>
  <si>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</si>
  <si>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</si>
  <si>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</si>
  <si>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</si>
  <si>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</si>
  <si>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</si>
  <si>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</si>
  <si>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</si>
  <si>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</si>
  <si>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</si>
  <si>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</si>
  <si>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</si>
  <si>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</si>
  <si>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</si>
  <si>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</si>
  <si>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</si>
  <si>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</si>
  <si>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</si>
  <si>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</si>
  <si>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</si>
  <si>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</si>
  <si>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</si>
  <si>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</si>
  <si>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</si>
  <si>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</si>
  <si>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</si>
  <si>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</si>
  <si>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</si>
  <si>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</si>
  <si>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</si>
  <si>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</si>
  <si>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</si>
  <si>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</si>
  <si>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</si>
  <si>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</si>
  <si>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</si>
  <si>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</si>
  <si>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</si>
  <si>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</si>
  <si>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</si>
  <si>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</si>
  <si>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</si>
  <si>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</si>
  <si>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</si>
  <si>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</si>
  <si>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</si>
  <si>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</si>
  <si>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</si>
  <si>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</si>
  <si>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</si>
  <si>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</si>
  <si>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</si>
  <si>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</si>
  <si>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</si>
  <si>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</si>
  <si>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</si>
  <si>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</si>
  <si>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</si>
  <si>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</si>
  <si>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</si>
  <si>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</si>
  <si>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</si>
  <si>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</si>
  <si>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</si>
  <si>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</si>
  <si>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</si>
  <si>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</si>
  <si>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</si>
  <si>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</si>
  <si>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</si>
  <si>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</si>
  <si>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</si>
  <si>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</si>
  <si>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</si>
  <si>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</si>
  <si>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</si>
  <si>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</si>
  <si>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</si>
  <si>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</si>
  <si>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</si>
  <si>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</si>
  <si>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</si>
  <si>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</si>
  <si>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</si>
  <si>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</si>
  <si>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</si>
  <si>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</si>
  <si>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</si>
  <si>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</si>
  <si>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</si>
  <si>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</si>
  <si>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</si>
  <si>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</si>
  <si>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</si>
  <si>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</si>
  <si>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</si>
  <si>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</si>
  <si>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</si>
  <si>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</si>
  <si>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</si>
  <si>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</si>
  <si>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</si>
  <si>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</si>
  <si>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</si>
  <si>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</si>
  <si>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</si>
  <si>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</si>
  <si>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</si>
  <si>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</si>
  <si>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</si>
  <si>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</si>
  <si>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</si>
  <si>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</si>
  <si>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</si>
  <si>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</si>
  <si>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</si>
  <si>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</si>
  <si>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</si>
  <si>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</si>
  <si>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</si>
  <si>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</si>
  <si>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</si>
  <si>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</si>
  <si>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</si>
  <si>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</si>
  <si>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</si>
  <si>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</si>
  <si>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</si>
  <si>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</si>
  <si>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</si>
  <si>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</si>
  <si>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</si>
  <si>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</si>
  <si>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</si>
  <si>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</si>
  <si>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</si>
  <si>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</si>
  <si>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</si>
  <si>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</si>
  <si>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</si>
  <si>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</si>
  <si>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</si>
  <si>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</si>
  <si>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</si>
  <si>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</si>
  <si>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</si>
  <si>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</si>
  <si>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</si>
  <si>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</si>
  <si>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</si>
  <si>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</si>
  <si>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</si>
  <si>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</si>
  <si>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</si>
  <si>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</si>
  <si>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</si>
  <si>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</si>
  <si>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</si>
  <si>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</si>
  <si>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</si>
  <si>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</si>
  <si>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</si>
  <si>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</si>
  <si>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</si>
  <si>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</si>
  <si>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</si>
  <si>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</si>
  <si>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</si>
  <si>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</si>
  <si>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</si>
  <si>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</si>
  <si>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</si>
  <si>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</si>
  <si>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</si>
  <si>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</si>
  <si>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</si>
  <si>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</si>
  <si>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</si>
  <si>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</si>
  <si>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</si>
  <si>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</si>
  <si>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</si>
  <si>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</si>
  <si>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</si>
  <si>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</si>
  <si>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</si>
  <si>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</si>
  <si>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</si>
  <si>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</si>
  <si>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</si>
  <si>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</si>
  <si>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</si>
  <si>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</si>
  <si>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</si>
  <si>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</si>
  <si>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</si>
  <si>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</si>
  <si>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</si>
  <si>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</si>
  <si>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</si>
  <si>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</si>
  <si>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</si>
  <si>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</si>
  <si>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</si>
  <si>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</si>
  <si>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</si>
  <si>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</si>
  <si>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</si>
  <si>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</si>
  <si>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</si>
  <si>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</si>
  <si>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</si>
  <si>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</si>
  <si>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</si>
  <si>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</si>
  <si>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</si>
  <si>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</si>
  <si>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</si>
  <si>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</si>
  <si>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</si>
  <si>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</si>
  <si>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</si>
  <si>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</si>
  <si>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</si>
  <si>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</si>
  <si>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</si>
  <si>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</si>
  <si>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</si>
  <si>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</si>
  <si>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</si>
  <si>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</si>
  <si>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</si>
  <si>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</si>
  <si>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</si>
  <si>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</si>
  <si>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</si>
  <si>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</si>
  <si>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</si>
  <si>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</si>
  <si>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</si>
  <si>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</si>
  <si>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</si>
  <si>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</si>
  <si>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</si>
  <si>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</si>
  <si>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</si>
  <si>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</si>
  <si>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</si>
  <si>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</si>
  <si>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</si>
  <si>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</si>
  <si>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</si>
  <si>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</si>
  <si>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</si>
  <si>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</si>
  <si>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</si>
  <si>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</si>
  <si>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</si>
  <si>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</si>
  <si>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</si>
  <si>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</si>
  <si>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</si>
  <si>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</si>
  <si>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</si>
  <si>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</si>
  <si>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</si>
  <si>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</si>
  <si>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</si>
  <si>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</si>
  <si>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</si>
  <si>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</si>
  <si>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</si>
  <si>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</si>
  <si>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</si>
  <si>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</si>
  <si>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</si>
  <si>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</si>
  <si>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</si>
  <si>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</si>
  <si>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</si>
  <si>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</si>
  <si>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</si>
  <si>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</si>
  <si>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</si>
  <si>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</si>
  <si>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</si>
  <si>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</si>
  <si>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</si>
  <si>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</si>
  <si>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</si>
  <si>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</si>
  <si>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</si>
  <si>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</si>
  <si>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</si>
  <si>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</si>
  <si>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</si>
  <si>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</si>
  <si>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</si>
  <si>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</si>
  <si>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</si>
  <si>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</si>
  <si>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</si>
  <si>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</si>
  <si>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</si>
  <si>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</si>
  <si>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</si>
  <si>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</si>
  <si>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</si>
  <si>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</si>
  <si>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</si>
  <si>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</si>
  <si>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</si>
  <si>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</si>
  <si>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</si>
  <si>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</si>
  <si>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</si>
  <si>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</si>
  <si>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</si>
  <si>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</si>
  <si>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</si>
  <si>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</si>
  <si>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</si>
  <si>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</si>
  <si>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</si>
  <si>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</si>
  <si>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</si>
  <si>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</si>
  <si>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</si>
  <si>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</si>
  <si>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</si>
  <si>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</si>
  <si>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</si>
  <si>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</si>
  <si>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</si>
  <si>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</si>
  <si>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</si>
  <si>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</si>
  <si>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</si>
  <si>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</si>
  <si>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</si>
  <si>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</si>
  <si>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</si>
  <si>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</si>
  <si>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</si>
  <si>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</si>
  <si>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</si>
  <si>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</si>
  <si>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</si>
  <si>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</si>
  <si>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</si>
  <si>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</si>
  <si>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</si>
  <si>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</si>
  <si>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</si>
  <si>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</si>
  <si>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</si>
  <si>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</si>
  <si>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</si>
  <si>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</si>
  <si>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</si>
  <si>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</si>
  <si>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</si>
  <si>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</si>
  <si>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</si>
  <si>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</si>
  <si>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</si>
  <si>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</si>
  <si>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</si>
  <si>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</si>
  <si>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</si>
  <si>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</si>
  <si>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</si>
  <si>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</si>
  <si>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</si>
  <si>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</si>
  <si>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</si>
  <si>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</si>
  <si>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</si>
  <si>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</si>
  <si>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</si>
  <si>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</si>
  <si>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</si>
  <si>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</si>
  <si>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</si>
  <si>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</si>
  <si>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</si>
  <si>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</si>
  <si>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</si>
  <si>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</si>
  <si>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</si>
  <si>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</si>
  <si>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</si>
  <si>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</si>
  <si>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</si>
  <si>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</si>
  <si>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</si>
  <si>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</si>
  <si>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</si>
  <si>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</si>
  <si>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</si>
  <si>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</si>
  <si>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</si>
  <si>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</si>
  <si>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</si>
  <si>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</si>
  <si>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</si>
  <si>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</si>
  <si>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</si>
  <si>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</si>
  <si>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</si>
  <si>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</si>
  <si>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</si>
  <si>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</si>
  <si>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</si>
  <si>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</si>
  <si>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</si>
  <si>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</si>
  <si>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</si>
  <si>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</si>
  <si>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</si>
  <si>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</si>
  <si>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</si>
  <si>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</si>
  <si>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</si>
  <si>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</si>
  <si>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</si>
  <si>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</si>
  <si>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</si>
  <si>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</si>
  <si>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</si>
  <si>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</si>
  <si>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</si>
  <si>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</si>
  <si>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</si>
  <si>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</si>
  <si>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</si>
  <si>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</si>
  <si>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</si>
  <si>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</si>
  <si>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</si>
  <si>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</si>
  <si>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</si>
  <si>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</si>
  <si>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</si>
  <si>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</si>
  <si>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</si>
  <si>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</si>
  <si>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</si>
  <si>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</si>
  <si>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</si>
  <si>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</si>
  <si>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</si>
  <si>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</si>
  <si>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</si>
  <si>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</si>
  <si>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</si>
  <si>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</si>
  <si>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</si>
  <si>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</si>
  <si>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</si>
  <si>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</si>
  <si>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</si>
  <si>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</si>
  <si>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</si>
  <si>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</si>
  <si>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</si>
  <si>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</si>
  <si>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</si>
  <si>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</si>
  <si>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</si>
  <si>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</si>
  <si>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</si>
  <si>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</si>
  <si>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</si>
  <si>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</si>
  <si>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</si>
  <si>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</si>
  <si>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</si>
  <si>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</si>
  <si>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</si>
  <si>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</si>
  <si>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</si>
  <si>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</si>
  <si>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</si>
  <si>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</si>
  <si>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</si>
  <si>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</si>
  <si>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</si>
  <si>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</si>
  <si>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</si>
  <si>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</si>
  <si>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</si>
  <si>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</si>
  <si>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</si>
  <si>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</si>
  <si>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</si>
  <si>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</si>
  <si>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</si>
  <si>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</si>
  <si>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</si>
  <si>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</si>
  <si>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</si>
  <si>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</si>
  <si>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</si>
  <si>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</si>
  <si>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</si>
  <si>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</si>
  <si>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</si>
  <si>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</si>
  <si>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</si>
  <si>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</si>
  <si>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</si>
  <si>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</si>
  <si>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</si>
  <si>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</si>
  <si>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</si>
  <si>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</si>
  <si>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</si>
  <si>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</si>
  <si>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</si>
  <si>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</si>
  <si>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</si>
  <si>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</si>
  <si>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</si>
  <si>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</si>
  <si>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</si>
  <si>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</si>
  <si>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</si>
  <si>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</si>
  <si>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</si>
  <si>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</si>
  <si>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</si>
  <si>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</si>
  <si>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</si>
  <si>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</si>
  <si>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</si>
  <si>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</si>
  <si>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</si>
  <si>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</si>
  <si>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</si>
  <si>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</si>
  <si>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</si>
  <si>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</si>
  <si>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</si>
  <si>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</si>
  <si>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</si>
  <si>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</si>
  <si>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</si>
  <si>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</si>
  <si>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</si>
  <si>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</si>
  <si>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</si>
  <si>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</si>
  <si>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</si>
  <si>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</si>
  <si>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</si>
  <si>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</si>
  <si>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</si>
  <si>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</si>
  <si>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</si>
  <si>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</si>
  <si>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</si>
  <si>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</si>
  <si>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</si>
  <si>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</si>
  <si>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</si>
  <si>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</si>
  <si>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</si>
  <si>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</si>
  <si>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</si>
  <si>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</si>
  <si>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</si>
  <si>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</si>
  <si>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</si>
  <si>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</si>
  <si>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</si>
  <si>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</si>
  <si>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</si>
  <si>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</si>
  <si>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</si>
  <si>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</si>
  <si>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</si>
  <si>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</si>
  <si>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</si>
  <si>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</si>
  <si>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</si>
  <si>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</si>
  <si>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</si>
  <si>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</si>
  <si>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</si>
  <si>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</si>
  <si>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</si>
  <si>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</si>
  <si>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</si>
  <si>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</si>
  <si>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</si>
  <si>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</si>
  <si>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</si>
  <si>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</si>
  <si>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</si>
  <si>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</si>
  <si>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</si>
  <si>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</si>
  <si>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</si>
  <si>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</si>
  <si>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</si>
  <si>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</si>
  <si>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</si>
  <si>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</si>
  <si>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</si>
  <si>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</si>
  <si>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</si>
  <si>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</si>
  <si>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</si>
  <si>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</si>
  <si>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</si>
  <si>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</si>
  <si>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</si>
  <si>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</si>
  <si>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</si>
  <si>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</si>
  <si>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</si>
  <si>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</si>
  <si>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</si>
  <si>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</si>
  <si>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</si>
  <si>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</si>
  <si>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</si>
  <si>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</si>
  <si>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</si>
  <si>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</si>
  <si>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</si>
  <si>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</si>
  <si>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</si>
  <si>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</si>
  <si>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</si>
  <si>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</si>
  <si>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</si>
  <si>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</si>
  <si>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</si>
  <si>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</si>
  <si>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</si>
  <si>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</si>
  <si>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</si>
  <si>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</si>
  <si>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</si>
  <si>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</si>
  <si>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</si>
  <si>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</si>
  <si>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</si>
  <si>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</si>
  <si>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</si>
  <si>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</si>
  <si>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</si>
  <si>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</si>
  <si>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</si>
  <si>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</si>
  <si>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</si>
  <si>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</si>
  <si>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</si>
  <si>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</si>
  <si>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</si>
  <si>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</si>
  <si>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</si>
  <si>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</si>
  <si>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</si>
  <si>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</si>
  <si>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</si>
  <si>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</si>
  <si>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</si>
  <si>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</si>
  <si>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</si>
  <si>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</si>
  <si>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</si>
  <si>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</si>
  <si>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</si>
  <si>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</si>
  <si>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</si>
  <si>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</si>
  <si>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</si>
  <si>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</si>
  <si>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</si>
  <si>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</si>
  <si>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</si>
  <si>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</si>
  <si>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</si>
  <si>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</si>
  <si>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</si>
  <si>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</si>
  <si>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</si>
  <si>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</si>
  <si>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</si>
  <si>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</si>
  <si>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</si>
  <si>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</si>
  <si>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</si>
  <si>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</si>
  <si>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</si>
  <si>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</si>
  <si>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</si>
  <si>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</si>
  <si>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</si>
  <si>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</si>
  <si>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</si>
  <si>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</si>
  <si>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</si>
  <si>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</si>
  <si>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</si>
  <si>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</si>
  <si>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</si>
  <si>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</si>
  <si>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</si>
  <si>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</si>
  <si>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</si>
  <si>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</si>
  <si>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</si>
  <si>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</si>
  <si>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</si>
  <si>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</si>
  <si>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</si>
  <si>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</si>
  <si>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</si>
  <si>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</si>
  <si>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</si>
  <si>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</si>
  <si>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</si>
  <si>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</si>
  <si>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</si>
  <si>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</si>
  <si>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</si>
  <si>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</si>
  <si>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</si>
  <si>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</si>
  <si>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</si>
  <si>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</si>
  <si>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</si>
  <si>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</si>
  <si>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</si>
  <si>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</si>
  <si>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</si>
  <si>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</si>
  <si>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</si>
  <si>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</si>
  <si>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</si>
  <si>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</si>
  <si>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</si>
  <si>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</si>
  <si>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</si>
  <si>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</si>
  <si>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</si>
  <si>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</si>
  <si>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</si>
  <si>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</si>
  <si>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</si>
  <si>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</si>
  <si>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</si>
  <si>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</si>
  <si>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</si>
  <si>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</si>
  <si>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</si>
  <si>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</si>
  <si>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</si>
  <si>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</si>
  <si>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</si>
  <si>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</si>
  <si>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</si>
  <si>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</si>
  <si>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</si>
  <si>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</si>
  <si>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</si>
  <si>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</si>
  <si>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</si>
  <si>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</si>
  <si>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</si>
  <si>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</si>
  <si>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</si>
  <si>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</si>
  <si>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</si>
  <si>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</si>
  <si>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</si>
  <si>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</si>
  <si>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</si>
  <si>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</si>
  <si>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</si>
  <si>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</si>
  <si>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</si>
  <si>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</si>
  <si>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</si>
  <si>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</si>
  <si>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</si>
  <si>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</si>
  <si>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</si>
  <si>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</si>
  <si>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</si>
  <si>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</si>
  <si>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</si>
  <si>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</si>
  <si>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</si>
  <si>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</si>
  <si>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</si>
  <si>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</si>
  <si>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</si>
  <si>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</si>
  <si>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</si>
  <si>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</si>
  <si>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</si>
  <si>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</si>
  <si>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</si>
  <si>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</si>
  <si>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</si>
  <si>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</si>
  <si>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</si>
  <si>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</si>
  <si>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</si>
  <si>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</si>
  <si>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</si>
  <si>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</si>
  <si>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</si>
  <si>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</si>
  <si>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</si>
  <si>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</si>
  <si>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</si>
  <si>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</si>
  <si>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</si>
  <si>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</si>
  <si>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</si>
  <si>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</si>
  <si>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</si>
  <si>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</si>
  <si>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</si>
  <si>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</si>
  <si>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</si>
  <si>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</si>
  <si>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</si>
  <si>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</si>
  <si>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</si>
  <si>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</si>
  <si>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</si>
  <si>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</si>
  <si>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</si>
  <si>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</si>
  <si>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</si>
  <si>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</si>
  <si>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</si>
  <si>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</si>
  <si>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</si>
  <si>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</si>
  <si>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</si>
  <si>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</si>
  <si>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</si>
  <si>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</si>
  <si>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</si>
  <si>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</si>
  <si>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</si>
  <si>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</si>
  <si>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</si>
  <si>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</si>
  <si>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</si>
  <si>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</si>
  <si>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</si>
  <si>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</si>
  <si>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</si>
  <si>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</si>
  <si>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</si>
  <si>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</si>
  <si>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</si>
  <si>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</si>
  <si>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</si>
  <si>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</si>
  <si>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</si>
  <si>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</si>
  <si>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</si>
  <si>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</si>
  <si>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</si>
  <si>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</si>
  <si>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</si>
  <si>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</si>
  <si>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</si>
  <si>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</si>
  <si>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</si>
  <si>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</si>
  <si>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</si>
  <si>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</si>
  <si>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</si>
  <si>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</si>
  <si>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</si>
  <si>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</si>
  <si>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</si>
  <si>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</si>
  <si>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</si>
  <si>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</si>
  <si>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</si>
  <si>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</si>
  <si>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</si>
  <si>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</si>
  <si>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</si>
  <si>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</si>
  <si>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</si>
  <si>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</si>
  <si>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</si>
  <si>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</si>
  <si>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</si>
  <si>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</si>
  <si>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</si>
  <si>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</si>
  <si>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</si>
  <si>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</si>
  <si>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</si>
  <si>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</si>
  <si>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</si>
  <si>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</si>
  <si>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</si>
  <si>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</si>
  <si>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</si>
  <si>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</si>
  <si>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</si>
  <si>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</si>
  <si>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</si>
  <si>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</si>
  <si>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</si>
  <si>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</si>
  <si>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</si>
  <si>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</si>
  <si>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</si>
  <si>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</si>
  <si>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</si>
  <si>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</si>
  <si>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</si>
  <si>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</si>
  <si>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</si>
  <si>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</si>
  <si>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</si>
  <si>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</si>
  <si>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</si>
  <si>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</si>
  <si>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</si>
  <si>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</si>
  <si>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</si>
  <si>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</si>
  <si>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</si>
  <si>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</si>
  <si>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</si>
  <si>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</si>
  <si>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</si>
  <si>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</si>
  <si>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</si>
  <si>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</si>
  <si>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</si>
  <si>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</si>
  <si>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</si>
  <si>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</si>
  <si>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</si>
  <si>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</si>
  <si>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</si>
  <si>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</si>
  <si>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</si>
  <si>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</si>
  <si>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</si>
  <si>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</si>
  <si>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</si>
  <si>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</si>
  <si>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</si>
  <si>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</si>
  <si>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</si>
  <si>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</si>
  <si>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</si>
  <si>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</si>
  <si>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</si>
  <si>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</si>
  <si>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</si>
  <si>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</si>
  <si>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</si>
  <si>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</si>
  <si>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</si>
  <si>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</si>
  <si>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</si>
  <si>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</si>
  <si>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</si>
  <si>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</si>
  <si>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</si>
  <si>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</si>
  <si>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</si>
  <si>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</si>
  <si>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</si>
  <si>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</si>
  <si>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</si>
  <si>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</si>
  <si>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</si>
  <si>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</si>
  <si>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</si>
  <si>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</si>
  <si>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</si>
  <si>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</si>
  <si>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</si>
  <si>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</si>
  <si>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</si>
  <si>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</si>
  <si>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</si>
  <si>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</si>
  <si>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</si>
  <si>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</si>
  <si>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</si>
  <si>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</si>
  <si>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</si>
  <si>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</si>
  <si>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</si>
  <si>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</si>
  <si>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</si>
  <si>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</si>
  <si>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</si>
  <si>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</si>
  <si>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</si>
  <si>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</si>
  <si>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</si>
  <si>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</si>
  <si>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</si>
  <si>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</si>
  <si>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</si>
  <si>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</si>
  <si>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</si>
  <si>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</si>
  <si>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</si>
  <si>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</si>
  <si>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</si>
  <si>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</si>
  <si>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</si>
  <si>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</si>
  <si>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</si>
  <si>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</si>
  <si>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</si>
  <si>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</si>
  <si>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</si>
  <si>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</si>
  <si>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</si>
  <si>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</si>
  <si>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</si>
  <si>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</si>
  <si>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</si>
  <si>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</si>
  <si>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</si>
  <si>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</si>
  <si>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</si>
  <si>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</si>
  <si>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</si>
  <si>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</si>
  <si>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</si>
  <si>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</si>
  <si>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</si>
  <si>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</si>
  <si>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</si>
  <si>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</si>
  <si>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</si>
  <si>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</si>
  <si>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</si>
  <si>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</si>
  <si>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</si>
  <si>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</si>
  <si>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</si>
  <si>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</si>
  <si>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</si>
  <si>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</si>
  <si>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</si>
  <si>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</si>
  <si>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</si>
  <si>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</si>
  <si>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</si>
  <si>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</si>
  <si>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</si>
  <si>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</si>
  <si>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</si>
  <si>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</si>
  <si>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</si>
  <si>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</si>
  <si>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</si>
  <si>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</si>
  <si>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</si>
  <si>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</si>
  <si>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</si>
  <si>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</si>
  <si>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</si>
  <si>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</si>
  <si>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</si>
  <si>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</si>
  <si>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</si>
  <si>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</si>
  <si>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</si>
  <si>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</si>
  <si>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</si>
  <si>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</si>
  <si>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</si>
  <si>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</si>
  <si>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</si>
  <si>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</si>
  <si>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</si>
  <si>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</si>
  <si>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</si>
  <si>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</si>
  <si>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</si>
  <si>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</si>
  <si>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</si>
  <si>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</si>
  <si>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</si>
  <si>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</si>
  <si>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</si>
  <si>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</si>
  <si>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</si>
  <si>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</si>
  <si>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</si>
  <si>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</si>
  <si>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</si>
  <si>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</si>
  <si>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</si>
  <si>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</si>
  <si>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</si>
  <si>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</si>
  <si>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</si>
  <si>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</si>
  <si>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</si>
  <si>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</si>
  <si>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</si>
  <si>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</si>
  <si>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</si>
  <si>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</si>
  <si>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</si>
  <si>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</si>
  <si>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</si>
  <si>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</si>
  <si>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</si>
  <si>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</si>
  <si>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</si>
  <si>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</si>
  <si>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</si>
  <si>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</si>
  <si>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</si>
  <si>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</si>
  <si>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</si>
  <si>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</si>
  <si>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</si>
  <si>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</si>
  <si>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</si>
  <si>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</si>
  <si>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</si>
  <si>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</si>
  <si>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</si>
  <si>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</si>
  <si>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</si>
  <si>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</si>
  <si>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</si>
  <si>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</si>
  <si>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</si>
  <si>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</si>
  <si>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</si>
  <si>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</si>
  <si>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</si>
  <si>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</si>
  <si>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</si>
  <si>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</si>
  <si>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</si>
  <si>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</si>
  <si>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</si>
  <si>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</si>
  <si>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</si>
  <si>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</si>
  <si>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</si>
  <si>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</si>
  <si>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</si>
  <si>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</si>
  <si>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</si>
  <si>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</si>
  <si>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</si>
  <si>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</si>
  <si>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</si>
  <si>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</si>
  <si>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</si>
  <si>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</si>
  <si>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</si>
  <si>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</si>
  <si>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</si>
  <si>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</si>
  <si>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</si>
  <si>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</si>
  <si>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</si>
  <si>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</si>
  <si>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</si>
  <si>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</si>
  <si>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</si>
  <si>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</si>
  <si>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</si>
  <si>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</si>
  <si>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</si>
  <si>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</si>
  <si>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</si>
  <si>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</si>
  <si>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</si>
  <si>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</si>
  <si>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</si>
  <si>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</si>
  <si>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</si>
  <si>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</si>
  <si>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</si>
  <si>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</si>
  <si>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</si>
  <si>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</si>
  <si>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</si>
  <si>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</si>
  <si>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</si>
  <si>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</si>
  <si>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</si>
  <si>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</si>
  <si>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</si>
  <si>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</si>
  <si>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</si>
  <si>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</si>
  <si>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</si>
  <si>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</si>
  <si>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</si>
  <si>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</si>
  <si>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</si>
  <si>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</si>
  <si>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</si>
  <si>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</si>
  <si>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</si>
  <si>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</si>
  <si>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</si>
  <si>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</si>
  <si>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</si>
  <si>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</si>
  <si>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</si>
  <si>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</si>
  <si>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</si>
  <si>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</si>
  <si>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</si>
  <si>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</si>
  <si>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</si>
  <si>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</si>
  <si>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</si>
  <si>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</si>
  <si>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</si>
  <si>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</si>
  <si>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</si>
  <si>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</si>
  <si>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</si>
  <si>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</si>
  <si>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</si>
  <si>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</si>
  <si>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</si>
  <si>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</si>
  <si>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</si>
  <si>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</si>
  <si>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</si>
  <si>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</si>
  <si>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</si>
  <si>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</si>
  <si>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</si>
  <si>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</si>
  <si>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</si>
  <si>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</si>
  <si>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</si>
  <si>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</si>
  <si>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</si>
  <si>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</si>
  <si>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</si>
  <si>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</si>
  <si>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</si>
  <si>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</si>
  <si>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</si>
  <si>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</si>
  <si>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</si>
  <si>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</si>
  <si>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</si>
  <si>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</si>
  <si>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</si>
  <si>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</si>
  <si>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</si>
  <si>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</si>
  <si>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</si>
  <si>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</si>
  <si>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</si>
  <si>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</si>
  <si>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</si>
  <si>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</si>
  <si>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</si>
  <si>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</si>
  <si>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</si>
  <si>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</si>
  <si>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</si>
  <si>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</si>
  <si>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</si>
  <si>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</si>
  <si>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</si>
  <si>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</si>
  <si>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</si>
  <si>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</si>
  <si>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</si>
  <si>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</si>
  <si>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</si>
  <si>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</si>
  <si>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</si>
  <si>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</si>
  <si>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</si>
  <si>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</si>
  <si>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</si>
  <si>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</si>
  <si>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</si>
  <si>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</si>
  <si>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</si>
  <si>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</si>
  <si>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</si>
  <si>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</si>
  <si>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</si>
  <si>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</si>
  <si>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</si>
  <si>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</si>
  <si>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</si>
  <si>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</si>
  <si>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</si>
  <si>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</si>
  <si>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</si>
  <si>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</si>
  <si>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</si>
  <si>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</si>
  <si>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</si>
  <si>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</si>
  <si>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</si>
  <si>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</si>
  <si>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</si>
  <si>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</si>
  <si>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</si>
  <si>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</si>
  <si>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</si>
  <si>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</si>
  <si>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</si>
  <si>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</si>
  <si>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</si>
  <si>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</si>
  <si>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</si>
  <si>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</si>
  <si>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</si>
  <si>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</si>
  <si>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</si>
  <si>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</si>
  <si>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</si>
  <si>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</si>
  <si>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</si>
  <si>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</si>
  <si>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</si>
  <si>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</si>
  <si>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</si>
  <si>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</si>
  <si>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</si>
  <si>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</si>
  <si>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</si>
  <si>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</si>
  <si>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</si>
  <si>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</si>
  <si>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</si>
  <si>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</si>
  <si>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</si>
  <si>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</si>
  <si>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</si>
  <si>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</si>
  <si>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</si>
  <si>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</si>
  <si>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</si>
  <si>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</si>
  <si>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</si>
  <si>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</si>
  <si>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</si>
  <si>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</si>
  <si>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</si>
  <si>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</si>
  <si>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</si>
  <si>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</si>
  <si>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</si>
  <si>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</si>
  <si>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</si>
  <si>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</si>
  <si>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</si>
  <si>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</si>
  <si>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</si>
  <si>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</si>
  <si>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</si>
  <si>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</si>
  <si>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</si>
  <si>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</si>
  <si>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</si>
  <si>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</si>
  <si>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</si>
  <si>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</si>
  <si>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</si>
  <si>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</si>
  <si>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</si>
  <si>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</si>
  <si>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</si>
  <si>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</si>
  <si>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</si>
  <si>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</si>
  <si>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</si>
  <si>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</si>
  <si>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</si>
  <si>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</si>
  <si>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</si>
  <si>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</si>
  <si>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</si>
  <si>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</si>
  <si>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</si>
  <si>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</si>
  <si>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</si>
  <si>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</si>
  <si>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</si>
  <si>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</si>
  <si>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</si>
  <si>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</si>
  <si>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</si>
  <si>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</si>
  <si>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</si>
  <si>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</si>
  <si>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</si>
  <si>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</si>
  <si>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</si>
  <si>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</si>
  <si>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</si>
  <si>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</si>
  <si>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</si>
  <si>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</si>
  <si>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</si>
  <si>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</si>
  <si>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</si>
  <si>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</si>
  <si>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</si>
  <si>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</si>
  <si>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</si>
  <si>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</si>
  <si>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</si>
  <si>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</si>
  <si>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</si>
  <si>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</si>
  <si>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</si>
  <si>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</si>
  <si>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</si>
  <si>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</si>
  <si>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</si>
  <si>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</si>
  <si>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</si>
  <si>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</si>
  <si>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</si>
  <si>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</si>
  <si>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</si>
  <si>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</si>
  <si>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</si>
  <si>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</si>
  <si>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</si>
  <si>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</si>
  <si>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</si>
  <si>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</si>
  <si>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</si>
  <si>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</si>
  <si>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</si>
  <si>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</si>
  <si>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</si>
  <si>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</si>
  <si>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</si>
  <si>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</si>
  <si>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</si>
  <si>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</si>
  <si>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</si>
  <si>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</si>
  <si>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</si>
  <si>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</si>
  <si>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</si>
  <si>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</si>
  <si>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</si>
  <si>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</si>
  <si>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</si>
  <si>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</si>
  <si>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</si>
  <si>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</si>
  <si>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</si>
  <si>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</si>
  <si>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</si>
  <si>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</si>
  <si>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</si>
  <si>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</si>
  <si>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</si>
  <si>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</si>
  <si>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</si>
  <si>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</si>
  <si>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</si>
  <si>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</si>
  <si>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</si>
  <si>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</si>
  <si>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</si>
  <si>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</si>
  <si>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</si>
  <si>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</si>
  <si>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</si>
  <si>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</si>
  <si>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</si>
  <si>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</si>
  <si>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</si>
  <si>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</si>
  <si>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</si>
  <si>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</si>
  <si>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</si>
  <si>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</si>
  <si>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</si>
  <si>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</si>
  <si>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</si>
  <si>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</si>
  <si>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</si>
  <si>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</si>
  <si>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</si>
  <si>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</si>
  <si>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</si>
  <si>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</si>
  <si>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</si>
  <si>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</si>
  <si>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</si>
  <si>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</si>
  <si>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</si>
  <si>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</si>
  <si>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</si>
  <si>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</si>
  <si>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</si>
  <si>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</si>
  <si>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</si>
  <si>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</si>
  <si>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</si>
  <si>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</si>
  <si>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</si>
  <si>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</si>
  <si>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</si>
  <si>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</si>
  <si>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</si>
  <si>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</si>
  <si>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</si>
  <si>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</si>
  <si>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</si>
  <si>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</si>
  <si>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</si>
  <si>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</si>
  <si>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</si>
  <si>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</si>
  <si>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</si>
  <si>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</si>
  <si>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</si>
  <si>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</si>
  <si>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</si>
  <si>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</si>
  <si>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</si>
  <si>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</si>
  <si>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</si>
  <si>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</si>
  <si>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</si>
  <si>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</si>
  <si>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</si>
  <si>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</si>
  <si>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</si>
  <si>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</si>
  <si>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</si>
  <si>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</si>
  <si>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</si>
  <si>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</si>
  <si>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</si>
  <si>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</si>
  <si>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</si>
  <si>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</si>
  <si>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</si>
  <si>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</si>
  <si>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</si>
  <si>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</si>
  <si>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</si>
  <si>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</si>
  <si>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</si>
  <si>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</si>
  <si>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</si>
  <si>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</si>
  <si>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</si>
  <si>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</si>
  <si>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</si>
  <si>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</si>
  <si>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</si>
  <si>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</si>
  <si>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</si>
  <si>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</si>
  <si>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</si>
  <si>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</si>
  <si>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</si>
  <si>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</si>
  <si>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</si>
  <si>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</si>
  <si>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</si>
  <si>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</si>
  <si>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</si>
  <si>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</si>
  <si>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</si>
  <si>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</si>
  <si>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</si>
  <si>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</si>
  <si>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</si>
  <si>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</si>
  <si>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</si>
  <si>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</si>
  <si>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</si>
  <si>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</si>
  <si>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</si>
  <si>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</si>
  <si>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</si>
  <si>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</si>
  <si>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</si>
  <si>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</si>
  <si>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</si>
  <si>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</si>
  <si>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</si>
  <si>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</si>
  <si>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</si>
  <si>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</si>
  <si>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</si>
  <si>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</si>
  <si>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</si>
  <si>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</si>
  <si>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</si>
  <si>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</si>
  <si>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</si>
  <si>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</si>
  <si>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</si>
  <si>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</si>
  <si>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</si>
  <si>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</si>
  <si>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</si>
  <si>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</si>
  <si>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</si>
  <si>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</si>
  <si>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</si>
  <si>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</si>
  <si>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</si>
  <si>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</si>
  <si>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</si>
  <si>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</si>
  <si>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</si>
  <si>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</si>
  <si>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</si>
  <si>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</si>
  <si>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</si>
  <si>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</si>
  <si>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</si>
  <si>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</si>
  <si>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</si>
  <si>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</si>
  <si>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</si>
  <si>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</si>
  <si>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</si>
  <si>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</si>
  <si>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</si>
  <si>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</si>
  <si>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</si>
  <si>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</si>
  <si>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</si>
  <si>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</si>
  <si>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</si>
  <si>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</si>
  <si>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</si>
  <si>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</si>
  <si>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</si>
  <si>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</si>
  <si>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</si>
  <si>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</si>
  <si>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</si>
  <si>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</si>
  <si>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</si>
  <si>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</si>
  <si>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</si>
  <si>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</si>
  <si>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</si>
  <si>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</si>
  <si>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</si>
  <si>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</si>
  <si>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</si>
  <si>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</si>
  <si>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</si>
  <si>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</si>
  <si>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</si>
  <si>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</si>
  <si>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</si>
  <si>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</si>
  <si>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</si>
  <si>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</si>
  <si>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</si>
  <si>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</si>
  <si>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</si>
  <si>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</si>
  <si>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</si>
  <si>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</si>
  <si>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</si>
  <si>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</si>
  <si>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</si>
  <si>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</si>
  <si>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</si>
  <si>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</si>
  <si>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</si>
  <si>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</si>
  <si>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</si>
  <si>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</si>
  <si>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</si>
  <si>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</si>
  <si>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</si>
  <si>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</si>
  <si>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</si>
  <si>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</si>
  <si>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</si>
  <si>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</si>
  <si>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</si>
  <si>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</si>
  <si>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</si>
  <si>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</si>
  <si>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</si>
  <si>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</si>
  <si>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</si>
  <si>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</si>
  <si>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</si>
  <si>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</si>
  <si>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</si>
  <si>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</si>
  <si>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</si>
  <si>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</si>
  <si>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</si>
  <si>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</si>
  <si>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</si>
  <si>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</si>
  <si>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</si>
  <si>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</si>
  <si>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</si>
  <si>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</si>
  <si>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</si>
  <si>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</si>
  <si>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</si>
  <si>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</si>
  <si>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</si>
  <si>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</si>
  <si>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</si>
  <si>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</si>
  <si>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</si>
  <si>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</si>
  <si>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</si>
  <si>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</si>
  <si>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</si>
  <si>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</si>
  <si>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</si>
  <si>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</si>
  <si>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</si>
  <si>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</si>
  <si>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</si>
  <si>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</si>
  <si>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</si>
  <si>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</si>
  <si>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</si>
  <si>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</si>
  <si>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</si>
  <si>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</si>
  <si>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</si>
  <si>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</si>
  <si>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</si>
  <si>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</si>
  <si>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</si>
  <si>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</si>
  <si>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</si>
  <si>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</si>
  <si>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</si>
  <si>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</si>
  <si>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</si>
  <si>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</si>
  <si>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</si>
  <si>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</si>
  <si>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</si>
  <si>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</si>
  <si>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</si>
  <si>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</si>
  <si>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</si>
  <si>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</si>
  <si>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</si>
  <si>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</si>
  <si>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</si>
  <si>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</si>
  <si>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</si>
  <si>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</si>
  <si>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</si>
  <si>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</si>
  <si>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</si>
  <si>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</si>
  <si>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</si>
  <si>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</si>
  <si>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</si>
  <si>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</si>
  <si>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</si>
  <si>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</si>
  <si>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</si>
  <si>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</si>
  <si>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</si>
  <si>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</si>
  <si>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</si>
  <si>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</si>
  <si>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</si>
  <si>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</si>
  <si>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</si>
  <si>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</si>
  <si>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</si>
  <si>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</si>
  <si>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</si>
  <si>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</si>
  <si>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</si>
  <si>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</si>
  <si>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</si>
  <si>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</si>
  <si>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</si>
  <si>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</si>
  <si>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</si>
  <si>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</si>
  <si>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</si>
  <si>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</si>
  <si>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</si>
  <si>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</si>
  <si>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</si>
  <si>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</si>
  <si>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</si>
  <si>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</si>
  <si>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</si>
  <si>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</si>
  <si>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</si>
  <si>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</si>
  <si>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</si>
  <si>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</si>
  <si>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</si>
  <si>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</si>
  <si>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</si>
  <si>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</si>
  <si>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</si>
  <si>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</si>
  <si>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</si>
  <si>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</si>
  <si>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</si>
  <si>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</si>
  <si>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</si>
  <si>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</si>
  <si>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</si>
  <si>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</si>
  <si>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</si>
  <si>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</si>
  <si>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</si>
  <si>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</si>
  <si>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</si>
  <si>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</si>
  <si>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</si>
  <si>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</si>
  <si>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</si>
  <si>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</si>
  <si>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</si>
  <si>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</si>
  <si>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</si>
  <si>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</si>
  <si>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</si>
  <si>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</si>
  <si>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</si>
  <si>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</si>
  <si>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</si>
  <si>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</si>
  <si>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</si>
  <si>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</si>
  <si>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</si>
  <si>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</si>
  <si>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</si>
  <si>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</si>
  <si>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</si>
  <si>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</si>
  <si>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</si>
  <si>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</si>
  <si>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</si>
  <si>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</si>
  <si>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</si>
  <si>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</si>
  <si>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</si>
  <si>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</si>
  <si>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</si>
  <si>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</si>
  <si>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</si>
  <si>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</si>
  <si>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</si>
  <si>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</si>
  <si>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</si>
  <si>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</si>
  <si>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</si>
  <si>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</si>
  <si>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</si>
  <si>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</si>
  <si>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</si>
  <si>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</si>
  <si>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</si>
  <si>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</si>
  <si>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</si>
  <si>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</si>
  <si>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</si>
  <si>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</si>
  <si>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</si>
  <si>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</si>
  <si>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</si>
  <si>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</si>
  <si>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</si>
  <si>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</si>
  <si>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</si>
  <si>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</si>
  <si>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</si>
  <si>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</si>
  <si>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</si>
  <si>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</si>
  <si>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</si>
  <si>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</si>
  <si>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</si>
  <si>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</si>
  <si>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</si>
  <si>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</si>
  <si>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</si>
  <si>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</si>
  <si>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</si>
  <si>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</si>
  <si>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</si>
  <si>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</si>
  <si>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</si>
  <si>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</si>
  <si>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</si>
  <si>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</si>
  <si>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</si>
  <si>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</si>
  <si>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</si>
  <si>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</si>
  <si>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</si>
  <si>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</si>
  <si>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</si>
  <si>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</si>
  <si>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</si>
  <si>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</si>
  <si>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</si>
  <si>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</si>
  <si>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</si>
  <si>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</si>
  <si>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</si>
  <si>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</si>
  <si>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</si>
  <si>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</si>
  <si>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</si>
  <si>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</si>
  <si>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</si>
  <si>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</si>
  <si>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</si>
  <si>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</si>
  <si>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</si>
  <si>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</si>
  <si>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</si>
  <si>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</si>
  <si>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</si>
  <si>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</si>
  <si>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</si>
  <si>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</si>
  <si>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</si>
  <si>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</si>
  <si>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</si>
  <si>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</si>
  <si>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</si>
  <si>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</si>
  <si>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</si>
  <si>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</si>
  <si>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</si>
  <si>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</si>
  <si>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</si>
  <si>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</si>
  <si>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</si>
  <si>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</si>
  <si>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</si>
  <si>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</si>
  <si>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</si>
  <si>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</si>
  <si>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</si>
  <si>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</si>
  <si>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</si>
  <si>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</si>
  <si>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</si>
  <si>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</si>
  <si>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</si>
  <si>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</si>
  <si>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</si>
  <si>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</si>
  <si>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</si>
  <si>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</si>
  <si>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</si>
  <si>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</si>
  <si>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</si>
  <si>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</si>
  <si>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</si>
  <si>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</si>
  <si>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</si>
  <si>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</si>
  <si>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</si>
  <si>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</si>
  <si>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</si>
  <si>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</si>
  <si>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</si>
  <si>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</si>
  <si>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</si>
  <si>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</si>
  <si>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</si>
  <si>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</si>
  <si>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</si>
  <si>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</si>
  <si>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</si>
  <si>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</si>
  <si>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</si>
  <si>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</si>
  <si>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</si>
  <si>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</si>
  <si>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</si>
  <si>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</si>
  <si>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</si>
  <si>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</si>
  <si>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</si>
  <si>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</si>
  <si>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</si>
  <si>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</si>
  <si>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</si>
  <si>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</si>
  <si>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</si>
  <si>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</si>
  <si>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</si>
  <si>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</si>
  <si>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</si>
  <si>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</si>
  <si>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</si>
  <si>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</si>
  <si>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</si>
  <si>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</si>
  <si>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</si>
  <si>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</si>
  <si>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</si>
  <si>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</si>
  <si>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</si>
  <si>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</si>
  <si>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</si>
  <si>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</si>
  <si>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</si>
  <si>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</si>
  <si>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</si>
  <si>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</si>
  <si>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</si>
  <si>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</si>
  <si>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</si>
  <si>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</si>
  <si>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</si>
  <si>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</si>
  <si>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</si>
  <si>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</si>
  <si>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</si>
  <si>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</si>
  <si>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</si>
  <si>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</si>
  <si>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</si>
  <si>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</si>
  <si>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</si>
  <si>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</si>
  <si>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</si>
  <si>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</si>
  <si>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</si>
  <si>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</si>
  <si>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</si>
  <si>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</si>
  <si>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</si>
  <si>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</si>
  <si>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</si>
  <si>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</si>
  <si>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</si>
  <si>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</si>
  <si>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</si>
  <si>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</si>
  <si>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</si>
  <si>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</si>
  <si>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</si>
  <si>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</si>
  <si>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</si>
  <si>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</si>
  <si>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</si>
  <si>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</si>
  <si>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</si>
  <si>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</si>
  <si>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</si>
  <si>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</si>
  <si>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</si>
  <si>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</si>
  <si>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</si>
  <si>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</si>
  <si>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</si>
  <si>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</si>
  <si>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</si>
  <si>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</si>
  <si>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</si>
  <si>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</si>
  <si>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</si>
  <si>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</si>
  <si>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</si>
  <si>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</si>
  <si>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</si>
  <si>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</si>
  <si>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</si>
  <si>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</si>
  <si>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</si>
  <si>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</si>
  <si>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</si>
  <si>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</si>
  <si>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</si>
  <si>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</si>
  <si>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</si>
  <si>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</si>
  <si>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</si>
  <si>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</si>
  <si>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</si>
  <si>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</si>
  <si>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</si>
  <si>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</si>
  <si>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</si>
  <si>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</si>
  <si>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</si>
  <si>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</si>
  <si>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</si>
  <si>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</si>
  <si>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</si>
  <si>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</si>
  <si>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</si>
  <si>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</si>
  <si>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</si>
  <si>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</si>
  <si>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</si>
  <si>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</si>
  <si>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</si>
  <si>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</si>
  <si>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</si>
  <si>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</si>
  <si>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</si>
  <si>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</si>
  <si>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</si>
  <si>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</si>
  <si>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</si>
  <si>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</si>
  <si>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</si>
  <si>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</si>
  <si>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</si>
  <si>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</si>
  <si>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</si>
  <si>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</si>
  <si>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</si>
  <si>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</si>
  <si>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</si>
  <si>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</si>
  <si>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</si>
  <si>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</si>
  <si>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</si>
  <si>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</si>
  <si>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</si>
  <si>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</si>
  <si>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</si>
  <si>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</si>
  <si>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</si>
  <si>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</si>
  <si>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</si>
  <si>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</si>
  <si>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</si>
  <si>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</si>
  <si>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</si>
  <si>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</si>
  <si>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</si>
  <si>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</si>
  <si>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</si>
  <si>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</si>
  <si>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</si>
  <si>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</si>
  <si>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</si>
  <si>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</si>
  <si>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</si>
  <si>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</si>
  <si>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</si>
  <si>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</si>
  <si>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</si>
  <si>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</si>
  <si>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</si>
  <si>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</si>
  <si>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</si>
  <si>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</si>
  <si>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</si>
  <si>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</si>
  <si>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</si>
  <si>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</si>
  <si>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</si>
  <si>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</si>
  <si>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</si>
  <si>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</si>
  <si>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</si>
  <si>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</si>
  <si>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</si>
  <si>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</si>
  <si>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</si>
  <si>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</si>
  <si>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</si>
  <si>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</si>
  <si>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</si>
  <si>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</si>
  <si>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</si>
  <si>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</si>
  <si>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</si>
  <si>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</si>
  <si>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</si>
  <si>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</si>
  <si>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</si>
  <si>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</si>
  <si>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</si>
  <si>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</si>
  <si>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</si>
  <si>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</si>
  <si>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</si>
  <si>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</si>
  <si>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</si>
  <si>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</si>
  <si>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</si>
  <si>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</si>
  <si>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</si>
  <si>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</si>
  <si>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</si>
  <si>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</si>
  <si>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</si>
  <si>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</si>
  <si>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</si>
  <si>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</si>
  <si>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</si>
  <si>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</si>
  <si>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</si>
  <si>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</si>
  <si>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</si>
  <si>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</si>
  <si>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</si>
  <si>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</si>
  <si>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</si>
  <si>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</si>
  <si>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</si>
  <si>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</si>
  <si>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</si>
  <si>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</si>
  <si>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</si>
  <si>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</si>
  <si>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</si>
  <si>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</si>
  <si>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</si>
  <si>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</si>
  <si>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</si>
  <si>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</si>
  <si>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</si>
  <si>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</si>
  <si>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</si>
  <si>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</si>
  <si>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</si>
  <si>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</si>
  <si>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</si>
  <si>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</si>
  <si>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</si>
  <si>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</si>
  <si>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</si>
  <si>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</si>
  <si>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</si>
  <si>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</si>
  <si>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</si>
  <si>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</si>
  <si>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</si>
  <si>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</si>
  <si>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</si>
  <si>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</si>
  <si>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</si>
  <si>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</si>
  <si>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</si>
  <si>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</si>
  <si>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</si>
  <si>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</si>
  <si>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</si>
  <si>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</si>
  <si>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</si>
  <si>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</si>
  <si>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</si>
  <si>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</si>
  <si>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</si>
  <si>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</si>
  <si>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</si>
  <si>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</si>
  <si>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</si>
  <si>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</si>
  <si>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</si>
  <si>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</si>
  <si>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</si>
  <si>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</si>
  <si>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</si>
  <si>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</si>
  <si>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</si>
  <si>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</si>
  <si>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</si>
  <si>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</si>
  <si>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</si>
  <si>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</si>
  <si>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</si>
  <si>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</si>
  <si>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</si>
  <si>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</si>
  <si>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</si>
  <si>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</si>
  <si>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</si>
  <si>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</si>
  <si>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</si>
  <si>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</si>
  <si>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</si>
  <si>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</si>
  <si>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</si>
  <si>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</si>
  <si>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</si>
  <si>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</si>
  <si>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</si>
  <si>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</si>
  <si>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</si>
  <si>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</si>
  <si>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</si>
  <si>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</si>
  <si>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</si>
  <si>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</si>
  <si>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</si>
  <si>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</si>
  <si>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</si>
  <si>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</si>
  <si>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</si>
  <si>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</si>
  <si>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</si>
  <si>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</si>
  <si>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</si>
  <si>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</si>
  <si>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</si>
  <si>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</si>
  <si>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</si>
  <si>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</si>
  <si>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</si>
  <si>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</si>
  <si>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</si>
  <si>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</si>
  <si>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</si>
  <si>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</si>
  <si>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</si>
  <si>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</si>
  <si>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</si>
  <si>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</si>
  <si>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</si>
  <si>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</si>
  <si>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</si>
  <si>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</si>
  <si>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</si>
  <si>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</si>
  <si>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</si>
  <si>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</si>
  <si>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</si>
  <si>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</si>
  <si>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</si>
  <si>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</si>
  <si>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</si>
  <si>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</si>
  <si>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</si>
  <si>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</si>
  <si>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</si>
  <si>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</si>
  <si>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</si>
  <si>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</si>
  <si>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</si>
  <si>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</si>
  <si>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</si>
  <si>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</si>
  <si>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</si>
  <si>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</si>
  <si>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</si>
  <si>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</si>
  <si>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</si>
  <si>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</si>
  <si>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</si>
  <si>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</si>
  <si>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</si>
  <si>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</si>
  <si>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</si>
  <si>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</si>
  <si>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</si>
  <si>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</si>
  <si>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</si>
  <si>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</si>
  <si>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</si>
  <si>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</si>
  <si>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</si>
  <si>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</si>
  <si>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</si>
  <si>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</si>
  <si>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</si>
  <si>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</si>
  <si>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</si>
  <si>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</si>
  <si>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</si>
  <si>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</si>
  <si>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</si>
  <si>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</si>
  <si>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</si>
  <si>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</si>
  <si>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</si>
  <si>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</si>
  <si>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</si>
  <si>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</si>
  <si>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</si>
  <si>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</si>
  <si>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</si>
  <si>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</si>
  <si>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</si>
  <si>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</si>
  <si>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</si>
  <si>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</si>
  <si>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</si>
  <si>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</si>
  <si>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</si>
  <si>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</si>
  <si>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</si>
  <si>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</si>
  <si>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</si>
  <si>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</si>
  <si>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</si>
  <si>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</si>
  <si>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</si>
  <si>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</si>
  <si>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</si>
  <si>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</si>
  <si>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</si>
  <si>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</si>
  <si>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</si>
  <si>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</si>
  <si>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</si>
  <si>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</si>
  <si>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</si>
  <si>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</si>
  <si>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</si>
  <si>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</si>
  <si>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</si>
  <si>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</si>
  <si>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</si>
  <si>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</si>
  <si>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</si>
  <si>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</si>
  <si>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</si>
  <si>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</si>
  <si>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</si>
  <si>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</si>
  <si>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</si>
  <si>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</si>
  <si>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</si>
  <si>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</si>
  <si>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</si>
  <si>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</si>
  <si>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</si>
  <si>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</si>
  <si>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</si>
  <si>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</si>
  <si>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</si>
  <si>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</si>
  <si>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</si>
  <si>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</si>
  <si>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</si>
  <si>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</si>
  <si>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</si>
  <si>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</si>
  <si>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</si>
  <si>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</si>
  <si>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</si>
  <si>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</si>
  <si>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</si>
  <si>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</si>
  <si>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</si>
  <si>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</si>
  <si>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</si>
  <si>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</si>
  <si>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</si>
  <si>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</si>
  <si>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</si>
  <si>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</si>
  <si>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</si>
  <si>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</si>
  <si>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</si>
  <si>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</si>
  <si>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</si>
  <si>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</si>
  <si>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</si>
  <si>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</si>
  <si>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</si>
  <si>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</si>
  <si>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</si>
  <si>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</si>
  <si>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</si>
  <si>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</si>
  <si>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</si>
  <si>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</si>
  <si>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</si>
  <si>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</si>
  <si>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</si>
  <si>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</si>
  <si>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</si>
  <si>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</si>
  <si>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</si>
  <si>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</si>
  <si>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</si>
  <si>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</si>
  <si>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</si>
  <si>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</si>
  <si>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</si>
  <si>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</si>
  <si>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</si>
  <si>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</si>
  <si>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</si>
  <si>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</si>
  <si>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</si>
  <si>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</si>
  <si>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</si>
  <si>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</si>
  <si>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</si>
  <si>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</si>
  <si>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</si>
  <si>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</si>
  <si>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</si>
  <si>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</si>
  <si>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</si>
  <si>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</si>
  <si>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</si>
  <si>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</si>
  <si>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</si>
  <si>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</si>
  <si>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</si>
  <si>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</si>
  <si>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</si>
  <si>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</si>
  <si>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</si>
  <si>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</si>
  <si>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</si>
  <si>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</si>
  <si>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</si>
  <si>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</si>
  <si>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</si>
  <si>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</si>
  <si>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</si>
  <si>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</si>
  <si>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</si>
  <si>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</si>
  <si>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</si>
  <si>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</si>
  <si>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</si>
  <si>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</si>
  <si>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</si>
  <si>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</si>
  <si>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</si>
  <si>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</si>
  <si>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</si>
  <si>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</si>
  <si>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</si>
  <si>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</si>
  <si>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</si>
  <si>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</si>
  <si>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</si>
  <si>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</si>
  <si>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</si>
  <si>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</si>
  <si>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</si>
  <si>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</si>
  <si>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</si>
  <si>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</si>
  <si>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</si>
  <si>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</si>
  <si>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</si>
  <si>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</si>
  <si>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</si>
  <si>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</si>
  <si>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</si>
  <si>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</si>
  <si>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</si>
  <si>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</si>
  <si>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</si>
  <si>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</si>
  <si>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</si>
  <si>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</si>
  <si>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</si>
  <si>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</si>
  <si>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</si>
  <si>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</si>
  <si>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</si>
  <si>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</si>
  <si>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</si>
  <si>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</si>
  <si>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</si>
  <si>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</si>
  <si>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</si>
  <si>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</si>
  <si>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</si>
  <si>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</si>
  <si>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</si>
  <si>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</si>
  <si>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</si>
  <si>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</si>
  <si>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</si>
  <si>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</si>
  <si>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</si>
  <si>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</si>
  <si>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</si>
  <si>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</si>
  <si>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</si>
  <si>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</si>
  <si>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</si>
  <si>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</si>
  <si>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</si>
  <si>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</si>
  <si>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</si>
  <si>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</si>
  <si>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</si>
  <si>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</si>
  <si>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</si>
  <si>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</si>
  <si>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</si>
  <si>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</si>
  <si>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</si>
  <si>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</si>
  <si>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</si>
  <si>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</si>
  <si>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</si>
  <si>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</si>
  <si>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</si>
  <si>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</si>
  <si>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</si>
  <si>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</si>
  <si>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</si>
  <si>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</si>
  <si>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</si>
  <si>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</si>
  <si>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</si>
  <si>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</si>
  <si>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</si>
  <si>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</si>
  <si>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</si>
  <si>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</si>
  <si>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</si>
  <si>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</si>
  <si>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</si>
  <si>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</si>
  <si>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</si>
  <si>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</si>
  <si>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</si>
  <si>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</si>
  <si>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</si>
  <si>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</si>
  <si>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</si>
  <si>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</si>
  <si>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</si>
  <si>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</si>
  <si>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</si>
  <si>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</si>
  <si>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</si>
  <si>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</si>
  <si>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</si>
  <si>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</si>
  <si>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</si>
  <si>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</si>
  <si>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</si>
  <si>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</si>
  <si>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</si>
  <si>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</si>
  <si>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</si>
  <si>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</si>
  <si>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</si>
  <si>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</si>
  <si>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</si>
  <si>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</si>
  <si>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</si>
  <si>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</si>
  <si>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</si>
  <si>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</si>
  <si>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</si>
  <si>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</si>
  <si>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</si>
  <si>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</si>
  <si>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</si>
  <si>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</si>
  <si>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</si>
  <si>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</si>
  <si>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</si>
  <si>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</si>
  <si>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</si>
  <si>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</si>
  <si>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</si>
  <si>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</si>
  <si>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</si>
  <si>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</si>
  <si>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</si>
  <si>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</si>
  <si>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</si>
  <si>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</si>
  <si>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</si>
  <si>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</si>
  <si>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</si>
  <si>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</si>
  <si>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</si>
  <si>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</si>
  <si>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</si>
  <si>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</si>
  <si>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</si>
  <si>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</si>
  <si>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</si>
  <si>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</si>
  <si>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</si>
  <si>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</si>
  <si>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</si>
  <si>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</si>
  <si>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</si>
  <si>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</si>
  <si>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</si>
  <si>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</si>
  <si>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</si>
  <si>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</si>
  <si>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</si>
  <si>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</si>
  <si>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</si>
  <si>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</si>
  <si>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</si>
  <si>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</si>
  <si>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</si>
  <si>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</si>
  <si>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</si>
  <si>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</si>
  <si>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</si>
  <si>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</si>
  <si>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</si>
  <si>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</si>
  <si>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</si>
  <si>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</si>
  <si>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</si>
  <si>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</si>
  <si>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</si>
  <si>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</si>
  <si>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</si>
  <si>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</si>
  <si>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</si>
  <si>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</si>
  <si>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</si>
  <si>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</si>
  <si>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</si>
  <si>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</si>
  <si>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</si>
  <si>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</si>
  <si>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</si>
  <si>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</si>
  <si>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</si>
  <si>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</si>
  <si>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</si>
  <si>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</si>
  <si>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</si>
  <si>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</si>
  <si>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</si>
  <si>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</si>
  <si>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</si>
  <si>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</si>
  <si>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</si>
  <si>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</si>
  <si>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</si>
  <si>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</si>
  <si>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</si>
  <si>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</si>
  <si>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</si>
  <si>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</si>
  <si>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</si>
  <si>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</si>
  <si>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</si>
  <si>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</si>
  <si>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</si>
  <si>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</si>
  <si>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</si>
  <si>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</si>
  <si>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</si>
  <si>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</si>
  <si>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</si>
  <si>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</si>
  <si>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</si>
  <si>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</si>
  <si>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</si>
  <si>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</si>
  <si>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</si>
  <si>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</si>
  <si>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</si>
  <si>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</si>
  <si>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</si>
  <si>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</si>
  <si>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</si>
  <si>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</si>
  <si>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</si>
  <si>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</si>
  <si>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</si>
  <si>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</si>
  <si>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</si>
  <si>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</si>
  <si>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</si>
  <si>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</si>
  <si>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</si>
  <si>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</si>
  <si>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</si>
  <si>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</si>
  <si>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</si>
  <si>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</si>
  <si>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</si>
  <si>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</si>
  <si>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</si>
  <si>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</si>
  <si>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</si>
  <si>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</si>
  <si>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</si>
  <si>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</si>
  <si>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</si>
  <si>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</si>
  <si>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</si>
  <si>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</si>
  <si>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</si>
  <si>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</si>
  <si>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</si>
  <si>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</si>
  <si>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</si>
  <si>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</si>
  <si>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</si>
  <si>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</si>
  <si>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</si>
  <si>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</si>
  <si>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</si>
  <si>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</si>
  <si>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</si>
  <si>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</si>
  <si>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</si>
  <si>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</si>
  <si>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</si>
  <si>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</si>
  <si>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</si>
  <si>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</si>
  <si>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</si>
  <si>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</si>
  <si>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</si>
  <si>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</si>
  <si>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</si>
  <si>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</si>
  <si>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</si>
  <si>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</si>
  <si>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</si>
  <si>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</si>
  <si>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</si>
  <si>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</si>
  <si>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</si>
  <si>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</si>
  <si>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</si>
  <si>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</si>
  <si>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</si>
  <si>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</si>
  <si>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</si>
  <si>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</si>
  <si>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</si>
  <si>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</si>
  <si>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</si>
  <si>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</si>
  <si>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</si>
  <si>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</si>
  <si>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</si>
  <si>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</si>
  <si>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</si>
  <si>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</si>
  <si>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</si>
  <si>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</si>
  <si>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</si>
  <si>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</si>
  <si>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</si>
  <si>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</si>
  <si>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</si>
  <si>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</si>
  <si>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</si>
  <si>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</si>
  <si>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</si>
  <si>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</si>
  <si>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</si>
  <si>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</si>
  <si>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</si>
  <si>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</si>
  <si>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</si>
  <si>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</si>
  <si>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</si>
  <si>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</si>
  <si>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</si>
  <si>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</si>
  <si>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</si>
  <si>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</si>
  <si>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</si>
  <si>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</si>
  <si>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</si>
  <si>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</si>
  <si>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</si>
  <si>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</si>
  <si>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</si>
  <si>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</si>
  <si>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</si>
  <si>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</si>
  <si>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</si>
  <si>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</si>
  <si>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</si>
  <si>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</si>
  <si>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</si>
  <si>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</si>
  <si>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</si>
  <si>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</si>
  <si>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</si>
  <si>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</si>
  <si>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</si>
  <si>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</si>
  <si>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</si>
  <si>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</si>
  <si>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</si>
  <si>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</si>
  <si>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</si>
  <si>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</si>
  <si>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</si>
  <si>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</si>
  <si>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</si>
  <si>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</si>
  <si>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</si>
  <si>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</si>
  <si>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</si>
  <si>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</si>
  <si>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</si>
  <si>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</si>
  <si>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</si>
  <si>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</si>
  <si>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</si>
  <si>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</si>
  <si>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</si>
  <si>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</si>
  <si>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</si>
  <si>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</si>
  <si>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</si>
  <si>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</si>
  <si>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</si>
  <si>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</si>
  <si>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</si>
  <si>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</si>
  <si>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</si>
  <si>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</si>
  <si>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</si>
  <si>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</si>
  <si>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</si>
  <si>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</si>
  <si>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</si>
  <si>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</si>
  <si>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</si>
  <si>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</si>
  <si>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</si>
  <si>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</si>
  <si>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</si>
  <si>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</si>
  <si>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</si>
  <si>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</si>
  <si>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</si>
  <si>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</si>
  <si>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</si>
  <si>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</si>
  <si>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</si>
  <si>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</si>
  <si>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</si>
  <si>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</si>
  <si>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</si>
  <si>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</si>
  <si>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</si>
  <si>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</si>
  <si>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</si>
  <si>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</si>
  <si>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</si>
  <si>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</si>
  <si>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</si>
  <si>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</si>
  <si>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</si>
  <si>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</si>
  <si>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</si>
  <si>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</si>
  <si>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</si>
  <si>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</si>
  <si>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</si>
  <si>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</si>
  <si>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</si>
  <si>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</si>
  <si>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</si>
  <si>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</si>
  <si>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</si>
  <si>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</si>
  <si>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</si>
  <si>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</si>
  <si>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</si>
  <si>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</si>
  <si>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</si>
  <si>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</si>
  <si>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</si>
  <si>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</si>
  <si>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</si>
  <si>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</si>
  <si>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</si>
  <si>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</si>
  <si>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</si>
  <si>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</si>
  <si>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</si>
  <si>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</si>
  <si>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</si>
  <si>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</si>
  <si>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</si>
  <si>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</si>
  <si>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</si>
  <si>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</si>
  <si>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</si>
  <si>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</si>
  <si>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</si>
  <si>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</si>
  <si>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</si>
  <si>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</si>
  <si>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</si>
  <si>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</si>
  <si>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</si>
  <si>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</si>
  <si>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</si>
  <si>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</si>
  <si>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</si>
  <si>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</si>
  <si>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</si>
  <si>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</si>
  <si>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</si>
  <si>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</si>
  <si>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</si>
  <si>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</si>
  <si>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</si>
  <si>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</si>
  <si>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</si>
  <si>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</si>
  <si>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</si>
  <si>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</si>
  <si>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</si>
  <si>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</si>
  <si>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</si>
  <si>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</si>
  <si>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</si>
  <si>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</si>
  <si>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</si>
  <si>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</si>
  <si>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</si>
  <si>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</si>
  <si>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</si>
  <si>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</si>
  <si>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</si>
  <si>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</si>
  <si>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</si>
  <si>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</si>
  <si>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</si>
  <si>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</si>
  <si>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</si>
  <si>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</si>
  <si>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</si>
  <si>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</si>
  <si>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</si>
  <si>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</si>
  <si>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</si>
  <si>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</si>
  <si>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</si>
  <si>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</si>
  <si>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</si>
  <si>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</si>
  <si>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</si>
  <si>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</si>
  <si>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</si>
  <si>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</si>
  <si>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</si>
  <si>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</si>
  <si>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</si>
  <si>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</si>
  <si>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</si>
  <si>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</si>
  <si>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</si>
  <si>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</si>
  <si>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</si>
  <si>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</si>
  <si>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</si>
  <si>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</si>
  <si>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</si>
  <si>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</si>
  <si>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</si>
  <si>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</si>
  <si>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</si>
  <si>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</si>
  <si>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</si>
  <si>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</si>
  <si>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</si>
  <si>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</si>
  <si>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</si>
  <si>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</si>
  <si>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</si>
  <si>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</si>
  <si>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</si>
  <si>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</si>
  <si>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</si>
  <si>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</si>
  <si>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</si>
  <si>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</si>
  <si>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</si>
  <si>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</si>
  <si>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</si>
  <si>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</si>
  <si>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</si>
  <si>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</si>
  <si>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</si>
  <si>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</si>
  <si>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</si>
  <si>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</si>
  <si>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</si>
  <si>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</si>
  <si>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</si>
  <si>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</si>
  <si>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</si>
  <si>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</si>
  <si>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</si>
  <si>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</si>
  <si>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</si>
  <si>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</si>
  <si>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</si>
  <si>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</si>
  <si>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</si>
  <si>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</si>
  <si>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</si>
  <si>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</si>
  <si>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</si>
  <si>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</si>
  <si>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</si>
  <si>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</si>
  <si>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</si>
  <si>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</si>
  <si>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</si>
  <si>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</si>
  <si>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</si>
  <si>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</si>
  <si>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</si>
  <si>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</si>
  <si>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</si>
  <si>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</si>
  <si>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</si>
  <si>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</si>
  <si>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</si>
  <si>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</si>
  <si>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</si>
  <si>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</si>
  <si>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</si>
  <si>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</si>
  <si>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</si>
  <si>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</si>
  <si>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</si>
  <si>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</si>
  <si>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</si>
  <si>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</si>
  <si>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</si>
  <si>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</si>
  <si>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</si>
  <si>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</si>
  <si>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</si>
  <si>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</si>
  <si>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</si>
  <si>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</si>
  <si>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</si>
  <si>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</si>
  <si>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</si>
  <si>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</si>
  <si>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</si>
  <si>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</si>
  <si>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</si>
  <si>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</si>
  <si>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</si>
  <si>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</si>
  <si>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</si>
  <si>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</si>
  <si>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</si>
  <si>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</si>
  <si>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</si>
  <si>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</si>
  <si>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</si>
  <si>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</si>
  <si>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</si>
  <si>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</si>
  <si>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</si>
  <si>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</si>
  <si>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</si>
  <si>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</si>
  <si>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</si>
  <si>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</si>
  <si>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</si>
  <si>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</si>
  <si>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</si>
  <si>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</si>
  <si>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</si>
  <si>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</si>
  <si>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</si>
  <si>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</si>
  <si>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</si>
  <si>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</si>
  <si>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</si>
  <si>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</si>
  <si>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</si>
  <si>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</si>
  <si>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</si>
  <si>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</si>
  <si>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</si>
  <si>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</si>
  <si>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</si>
  <si>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</si>
  <si>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</si>
  <si>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</si>
  <si>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</si>
  <si>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</si>
  <si>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</si>
  <si>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</si>
  <si>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</si>
  <si>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</si>
  <si>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</si>
  <si>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</si>
  <si>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</si>
  <si>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</si>
  <si>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</si>
  <si>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</si>
  <si>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</si>
  <si>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</si>
  <si>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</si>
  <si>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</si>
  <si>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</si>
  <si>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</si>
  <si>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</si>
  <si>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</si>
  <si>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</si>
  <si>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</si>
  <si>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</si>
  <si>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</si>
  <si>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</si>
  <si>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</si>
  <si>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</si>
  <si>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</si>
  <si>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</si>
  <si>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</si>
  <si>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</si>
  <si>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</si>
  <si>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</si>
  <si>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</si>
  <si>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</si>
  <si>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</si>
  <si>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</si>
  <si>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</si>
  <si>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</si>
  <si>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</si>
  <si>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</si>
  <si>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</si>
  <si>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</si>
  <si>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</si>
  <si>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</si>
  <si>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</si>
  <si>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</si>
  <si>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</si>
  <si>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</si>
  <si>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</si>
  <si>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</si>
  <si>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</si>
  <si>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</si>
  <si>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</si>
  <si>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</si>
  <si>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</si>
  <si>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</si>
  <si>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</si>
  <si>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</si>
  <si>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</si>
  <si>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</si>
  <si>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</si>
  <si>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</si>
  <si>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</si>
  <si>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</si>
  <si>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</si>
  <si>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</si>
  <si>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</si>
  <si>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</si>
  <si>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</si>
  <si>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</si>
  <si>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</si>
  <si>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</si>
  <si>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</si>
  <si>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</si>
  <si>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</si>
  <si>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</si>
  <si>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</si>
  <si>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</si>
  <si>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</si>
  <si>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</si>
  <si>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</si>
  <si>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</si>
  <si>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</si>
  <si>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</si>
  <si>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</si>
  <si>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</si>
  <si>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</si>
  <si>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</si>
  <si>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</si>
  <si>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</si>
  <si>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</si>
  <si>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</si>
  <si>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</si>
  <si>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</si>
  <si>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</si>
  <si>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</si>
  <si>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</si>
  <si>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</si>
  <si>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</si>
  <si>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</si>
  <si>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</si>
  <si>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</si>
  <si>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</si>
  <si>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</si>
  <si>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</si>
  <si>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</si>
  <si>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</si>
  <si>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</si>
  <si>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</si>
  <si>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</si>
  <si>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</si>
  <si>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</si>
  <si>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</si>
  <si>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</si>
  <si>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</si>
  <si>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</si>
  <si>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</si>
  <si>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</si>
  <si>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</si>
  <si>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</si>
  <si>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</si>
  <si>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</si>
  <si>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</si>
  <si>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</si>
  <si>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</si>
  <si>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</si>
  <si>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</si>
  <si>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</si>
  <si>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</si>
  <si>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</si>
  <si>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</si>
  <si>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</si>
  <si>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</si>
  <si>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</si>
  <si>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</si>
  <si>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</si>
  <si>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</si>
  <si>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</si>
  <si>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</si>
  <si>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</si>
  <si>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</si>
  <si>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</si>
  <si>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</si>
  <si>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</si>
  <si>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</si>
  <si>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</si>
  <si>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</si>
  <si>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</si>
  <si>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</si>
  <si>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</si>
  <si>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</si>
  <si>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</si>
  <si>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</si>
  <si>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</si>
  <si>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</si>
  <si>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</si>
  <si>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</si>
  <si>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</si>
  <si>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</si>
  <si>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</si>
  <si>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</si>
  <si>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</si>
  <si>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</si>
  <si>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</si>
  <si>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</si>
  <si>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</si>
  <si>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</si>
  <si>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</si>
  <si>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</si>
  <si>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</si>
  <si>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</si>
  <si>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</si>
  <si>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</si>
  <si>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</si>
  <si>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</si>
  <si>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</si>
  <si>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</si>
  <si>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</si>
  <si>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</si>
  <si>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</si>
  <si>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</si>
  <si>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</si>
  <si>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</si>
  <si>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</si>
  <si>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</si>
  <si>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</si>
  <si>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</si>
  <si>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</si>
  <si>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</si>
  <si>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</si>
  <si>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</si>
  <si>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</si>
  <si>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</si>
  <si>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</si>
  <si>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</si>
  <si>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</si>
  <si>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</si>
  <si>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</si>
  <si>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</si>
  <si>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</si>
  <si>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</si>
  <si>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</si>
  <si>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</si>
  <si>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</si>
  <si>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</si>
  <si>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</si>
  <si>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</si>
  <si>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</si>
  <si>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</si>
  <si>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</si>
  <si>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</si>
  <si>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</si>
  <si>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</si>
  <si>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</si>
  <si>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</si>
  <si>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</si>
  <si>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</si>
  <si>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</si>
  <si>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</si>
  <si>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</si>
  <si>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</si>
  <si>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</si>
  <si>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</si>
  <si>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</si>
  <si>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</si>
  <si>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</si>
  <si>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</si>
  <si>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</si>
  <si>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</si>
  <si>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</si>
  <si>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</si>
  <si>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</si>
  <si>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</si>
  <si>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</si>
  <si>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</si>
  <si>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</si>
  <si>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</si>
  <si>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</si>
  <si>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</si>
  <si>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</si>
  <si>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</si>
  <si>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</si>
  <si>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</si>
  <si>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</si>
  <si>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</si>
  <si>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</si>
  <si>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</si>
  <si>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</si>
  <si>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</si>
  <si>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</si>
  <si>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</si>
  <si>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</si>
  <si>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</si>
  <si>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</si>
  <si>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</si>
  <si>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</si>
  <si>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</si>
  <si>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</si>
  <si>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</si>
  <si>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</si>
  <si>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</si>
  <si>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</si>
  <si>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</si>
  <si>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</si>
  <si>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</si>
  <si>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</si>
  <si>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</si>
  <si>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</si>
  <si>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</si>
  <si>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</si>
  <si>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</si>
  <si>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</si>
  <si>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</si>
  <si>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</si>
  <si>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</si>
  <si>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</si>
  <si>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</si>
  <si>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</si>
  <si>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</si>
  <si>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</si>
  <si>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</si>
  <si>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</si>
  <si>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</si>
  <si>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</si>
  <si>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</si>
  <si>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</si>
  <si>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</si>
  <si>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</si>
  <si>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</si>
  <si>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</si>
  <si>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</si>
  <si>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</si>
  <si>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</si>
  <si>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</si>
  <si>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</si>
  <si>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</si>
  <si>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</si>
  <si>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</si>
  <si>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</si>
  <si>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</si>
  <si>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</si>
  <si>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</si>
  <si>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</si>
  <si>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</si>
  <si>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</si>
  <si>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</si>
  <si>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</si>
  <si>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</si>
  <si>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</si>
  <si>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</si>
  <si>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</si>
  <si>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</si>
  <si>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</si>
  <si>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</si>
  <si>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</si>
  <si>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</si>
  <si>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</si>
  <si>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</si>
  <si>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</si>
  <si>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</si>
  <si>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</si>
  <si>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</si>
  <si>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</si>
  <si>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</si>
  <si>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</si>
  <si>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</si>
  <si>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</si>
  <si>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</si>
  <si>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</si>
  <si>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</si>
  <si>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</si>
  <si>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</si>
  <si>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</si>
  <si>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</si>
  <si>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</si>
  <si>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</si>
  <si>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</si>
  <si>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</si>
  <si>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</si>
  <si>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</si>
  <si>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</si>
  <si>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</si>
  <si>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</si>
  <si>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</si>
  <si>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</si>
  <si>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</si>
  <si>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</si>
  <si>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</si>
  <si>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</si>
  <si>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</si>
  <si>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</si>
  <si>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</si>
  <si>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</si>
  <si>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</si>
  <si>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</si>
  <si>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</si>
  <si>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</si>
  <si>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</si>
  <si>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</si>
  <si>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</si>
  <si>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</si>
  <si>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</si>
  <si>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</si>
  <si>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</si>
  <si>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</si>
  <si>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</si>
  <si>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</si>
  <si>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</si>
  <si>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</si>
  <si>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</si>
  <si>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</si>
  <si>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</si>
  <si>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</si>
  <si>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</si>
  <si>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</si>
  <si>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</si>
  <si>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</si>
  <si>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</si>
  <si>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</si>
  <si>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</si>
  <si>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</si>
  <si>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</si>
  <si>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</si>
  <si>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</si>
  <si>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</si>
  <si>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</si>
  <si>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</si>
  <si>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</si>
  <si>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</si>
  <si>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</si>
  <si>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</si>
  <si>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</si>
  <si>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</si>
  <si>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</si>
  <si>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</si>
  <si>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</si>
  <si>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</si>
  <si>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</si>
  <si>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</si>
  <si>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</si>
  <si>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</si>
  <si>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</si>
  <si>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</si>
  <si>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</si>
  <si>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</si>
  <si>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</si>
  <si>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</si>
  <si>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</si>
  <si>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</si>
  <si>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</si>
  <si>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</si>
  <si>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</si>
  <si>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</si>
  <si>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</si>
  <si>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</si>
  <si>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</si>
  <si>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</si>
  <si>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</si>
  <si>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</si>
  <si>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</si>
  <si>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</si>
  <si>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</si>
  <si>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</si>
  <si>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</si>
  <si>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</si>
  <si>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</si>
  <si>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</si>
  <si>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</si>
  <si>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</si>
  <si>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</si>
  <si>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</si>
  <si>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</si>
  <si>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</si>
  <si>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</si>
  <si>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</si>
  <si>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</si>
  <si>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</si>
  <si>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</si>
  <si>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</si>
  <si>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</si>
  <si>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</si>
  <si>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</si>
  <si>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</si>
  <si>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</si>
  <si>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</si>
  <si>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</si>
  <si>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</si>
  <si>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</si>
  <si>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</si>
  <si>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</si>
  <si>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</si>
  <si>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</si>
  <si>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</si>
  <si>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</si>
  <si>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</si>
  <si>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</si>
  <si>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</si>
  <si>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</si>
  <si>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</si>
  <si>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</si>
  <si>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</si>
  <si>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</si>
  <si>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</si>
  <si>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</si>
  <si>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</si>
  <si>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</si>
  <si>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</si>
  <si>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</si>
  <si>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</si>
  <si>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</si>
  <si>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</si>
  <si>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</si>
  <si>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</si>
  <si>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</si>
  <si>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</si>
  <si>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</si>
  <si>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</si>
  <si>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</si>
  <si>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</si>
  <si>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</si>
  <si>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</si>
  <si>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</si>
  <si>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</si>
  <si>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</si>
  <si>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</si>
  <si>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</si>
  <si>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</si>
  <si>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</si>
  <si>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</si>
  <si>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</si>
  <si>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</si>
  <si>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</si>
  <si>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</si>
  <si>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</si>
  <si>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</si>
  <si>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</si>
  <si>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</si>
  <si>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</si>
  <si>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</si>
  <si>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</si>
  <si>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</si>
  <si>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</si>
  <si>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</si>
  <si>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</si>
  <si>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</si>
  <si>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</si>
  <si>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</si>
  <si>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</si>
  <si>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</si>
  <si>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</si>
  <si>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</si>
  <si>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</si>
  <si>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</si>
  <si>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</si>
  <si>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</si>
  <si>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</si>
  <si>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</si>
  <si>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</si>
  <si>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</si>
  <si>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</si>
  <si>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</si>
  <si>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</si>
  <si>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</si>
  <si>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</si>
  <si>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</si>
  <si>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</si>
  <si>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</si>
  <si>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</si>
  <si>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</si>
  <si>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</si>
  <si>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</si>
  <si>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</si>
  <si>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</si>
  <si>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</si>
  <si>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</si>
  <si>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</si>
  <si>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</si>
  <si>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</si>
  <si>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</si>
  <si>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</si>
  <si>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</si>
  <si>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</si>
  <si>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</si>
  <si>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</si>
  <si>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</si>
  <si>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</si>
  <si>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</si>
  <si>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</si>
  <si>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</si>
  <si>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</si>
  <si>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</si>
  <si>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</si>
  <si>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</si>
  <si>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</si>
  <si>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</si>
  <si>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</si>
  <si>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</si>
  <si>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</si>
  <si>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</si>
  <si>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</si>
  <si>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</si>
  <si>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</si>
  <si>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</si>
  <si>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</si>
  <si>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</si>
  <si>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</si>
  <si>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</si>
  <si>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</si>
  <si>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</si>
  <si>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</si>
  <si>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</si>
  <si>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</si>
  <si>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</si>
  <si>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</si>
  <si>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</si>
  <si>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</si>
  <si>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</si>
  <si>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</si>
  <si>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</si>
  <si>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</si>
  <si>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</si>
  <si>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</si>
  <si>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</si>
  <si>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</si>
  <si>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</si>
  <si>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</si>
  <si>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</si>
  <si>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</si>
  <si>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</si>
  <si>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</si>
  <si>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</si>
  <si>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</si>
  <si>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</si>
  <si>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</si>
  <si>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</si>
  <si>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</si>
  <si>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</si>
  <si>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</si>
  <si>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</si>
  <si>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</si>
  <si>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</si>
  <si>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</si>
  <si>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</si>
  <si>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</si>
  <si>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</si>
  <si>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</si>
  <si>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</si>
  <si>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</si>
  <si>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</si>
  <si>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</si>
  <si>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</si>
  <si>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</si>
  <si>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</si>
  <si>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</si>
  <si>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</si>
  <si>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</si>
  <si>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</si>
  <si>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</si>
  <si>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</si>
  <si>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</si>
  <si>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</si>
  <si>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</si>
  <si>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</si>
  <si>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</si>
  <si>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</si>
  <si>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</si>
  <si>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</si>
  <si>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</si>
  <si>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</si>
  <si>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</si>
  <si>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</si>
  <si>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</si>
  <si>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</si>
  <si>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</si>
  <si>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</si>
  <si>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</si>
  <si>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</si>
  <si>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</si>
  <si>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</si>
  <si>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</si>
  <si>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</si>
  <si>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</si>
  <si>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</si>
  <si>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</si>
  <si>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</si>
  <si>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</si>
  <si>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</si>
  <si>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</si>
  <si>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</si>
  <si>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</si>
  <si>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</si>
  <si>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</si>
  <si>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</si>
  <si>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</si>
  <si>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</si>
  <si>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</si>
  <si>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</si>
  <si>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</si>
  <si>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</si>
  <si>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</si>
  <si>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</si>
  <si>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</si>
  <si>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</si>
  <si>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</si>
  <si>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</si>
  <si>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</si>
  <si>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</si>
  <si>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</si>
  <si>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</si>
  <si>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</si>
  <si>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</si>
  <si>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</si>
  <si>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</si>
  <si>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</si>
  <si>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</si>
  <si>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</si>
  <si>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</si>
  <si>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</si>
  <si>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</si>
  <si>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</si>
  <si>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</si>
  <si>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</si>
  <si>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</si>
  <si>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</si>
  <si>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</si>
  <si>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</si>
  <si>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</si>
  <si>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</si>
  <si>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</si>
  <si>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</si>
  <si>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</si>
  <si>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</si>
  <si>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</si>
  <si>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</si>
  <si>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</si>
  <si>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</si>
  <si>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</si>
  <si>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</si>
  <si>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</si>
  <si>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</si>
  <si>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</si>
  <si>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</si>
  <si>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</si>
  <si>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</si>
  <si>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</si>
  <si>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</si>
  <si>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</si>
  <si>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</si>
  <si>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</si>
  <si>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</si>
  <si>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</si>
  <si>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</si>
  <si>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</si>
  <si>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</si>
  <si>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</si>
  <si>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</si>
  <si>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</si>
  <si>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</si>
  <si>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</si>
  <si>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</si>
  <si>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</si>
  <si>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</si>
  <si>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</si>
  <si>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</si>
  <si>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</si>
  <si>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</si>
  <si>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</si>
  <si>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</si>
  <si>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</si>
  <si>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</si>
  <si>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</si>
  <si>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</si>
  <si>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</si>
  <si>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</si>
  <si>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</si>
  <si>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</si>
  <si>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</si>
  <si>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</si>
  <si>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</si>
  <si>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</si>
  <si>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</si>
  <si>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</si>
  <si>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</si>
  <si>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</si>
  <si>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</si>
  <si>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</si>
  <si>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</si>
  <si>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</si>
  <si>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</si>
  <si>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</si>
  <si>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</si>
  <si>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</si>
  <si>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</si>
  <si>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</si>
  <si>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</si>
  <si>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</si>
  <si>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</si>
  <si>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</si>
  <si>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</si>
  <si>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</si>
  <si>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</si>
  <si>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</si>
  <si>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</si>
  <si>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</si>
  <si>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</si>
  <si>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</si>
  <si>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</si>
  <si>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</si>
  <si>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</si>
  <si>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</si>
  <si>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</si>
  <si>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</si>
  <si>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</si>
  <si>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</si>
  <si>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</si>
  <si>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</si>
  <si>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</si>
  <si>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</si>
  <si>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</si>
  <si>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</si>
  <si>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</si>
  <si>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</si>
  <si>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</si>
  <si>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</si>
  <si>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</si>
  <si>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</si>
  <si>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</si>
  <si>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</si>
  <si>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</si>
  <si>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</si>
  <si>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</si>
  <si>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</si>
  <si>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</si>
  <si>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</si>
  <si>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</si>
  <si>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</si>
  <si>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</si>
  <si>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</si>
  <si>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</si>
  <si>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</si>
  <si>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</si>
  <si>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</si>
  <si>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</si>
  <si>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</si>
  <si>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</si>
  <si>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</si>
  <si>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</si>
  <si>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</si>
  <si>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</si>
  <si>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</si>
  <si>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</si>
  <si>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</si>
  <si>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</si>
  <si>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</si>
  <si>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</si>
  <si>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</si>
  <si>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</si>
  <si>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</si>
  <si>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</si>
  <si>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</si>
  <si>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</si>
  <si>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</si>
  <si>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</si>
  <si>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</si>
  <si>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</si>
  <si>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</si>
  <si>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</si>
  <si>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</si>
  <si>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</si>
  <si>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</si>
  <si>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</si>
  <si>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</si>
  <si>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</si>
  <si>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</si>
  <si>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</si>
  <si>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</si>
  <si>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</si>
  <si>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</si>
  <si>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</si>
  <si>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</si>
  <si>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</si>
  <si>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</si>
  <si>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</si>
  <si>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</si>
  <si>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</si>
  <si>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</si>
  <si>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</si>
  <si>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</si>
  <si>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</si>
  <si>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</si>
  <si>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</si>
  <si>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</si>
  <si>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</si>
  <si>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</si>
  <si>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</si>
  <si>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</si>
  <si>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</si>
  <si>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</si>
  <si>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</si>
  <si>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</si>
  <si>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</si>
  <si>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</si>
  <si>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</si>
  <si>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</si>
  <si>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</si>
  <si>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</si>
  <si>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</si>
  <si>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</si>
  <si>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</si>
  <si>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</si>
  <si>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</si>
  <si>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</si>
  <si>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</si>
  <si>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</si>
  <si>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</si>
  <si>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</si>
  <si>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</si>
  <si>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</si>
  <si>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</si>
  <si>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</si>
  <si>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</si>
  <si>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</si>
  <si>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</si>
  <si>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</si>
  <si>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</si>
  <si>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</si>
  <si>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</si>
  <si>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</si>
  <si>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</si>
  <si>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</si>
  <si>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</si>
  <si>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</si>
  <si>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</si>
  <si>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</si>
  <si>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</si>
  <si>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</si>
  <si>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</si>
  <si>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</si>
  <si>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</si>
  <si>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</si>
  <si>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</si>
  <si>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</si>
  <si>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</si>
  <si>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</si>
  <si>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</si>
  <si>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</si>
  <si>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</si>
  <si>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</si>
  <si>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</si>
  <si>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</si>
  <si>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</si>
  <si>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</si>
  <si>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</si>
  <si>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</si>
  <si>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</si>
  <si>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</si>
  <si>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</si>
  <si>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</si>
  <si>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</si>
  <si>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</si>
  <si>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</si>
  <si>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</si>
  <si>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</si>
  <si>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</si>
  <si>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</si>
  <si>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</si>
  <si>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</si>
  <si>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</si>
  <si>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</si>
  <si>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</si>
  <si>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</si>
  <si>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</si>
  <si>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</si>
  <si>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</si>
  <si>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</si>
  <si>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</si>
  <si>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</si>
  <si>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</si>
  <si>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</si>
  <si>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</si>
  <si>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</si>
  <si>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</si>
  <si>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</si>
  <si>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</si>
  <si>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</si>
  <si>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</si>
  <si>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</si>
  <si>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</si>
  <si>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</si>
  <si>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</si>
  <si>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</si>
  <si>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</si>
  <si>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</si>
  <si>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</si>
  <si>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</si>
  <si>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</si>
  <si>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</si>
  <si>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</si>
  <si>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</si>
  <si>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</si>
  <si>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</si>
  <si>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</si>
  <si>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</si>
  <si>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</si>
  <si>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</si>
  <si>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</si>
  <si>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</si>
  <si>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</si>
  <si>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</si>
  <si>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</si>
  <si>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</si>
  <si>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</si>
  <si>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</si>
  <si>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</si>
  <si>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</si>
  <si>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</si>
  <si>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</si>
  <si>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</si>
  <si>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</si>
  <si>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</si>
  <si>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</si>
  <si>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</si>
  <si>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</si>
  <si>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</si>
  <si>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</si>
  <si>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</si>
  <si>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</si>
  <si>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</si>
  <si>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</si>
  <si>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</si>
  <si>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</si>
  <si>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</si>
  <si>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</si>
  <si>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</si>
  <si>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</si>
  <si>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</si>
  <si>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</si>
  <si>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</si>
  <si>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</si>
  <si>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</si>
  <si>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</si>
  <si>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</si>
  <si>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</si>
  <si>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</si>
  <si>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</si>
  <si>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</si>
  <si>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</si>
  <si>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</si>
  <si>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</si>
  <si>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</si>
  <si>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</si>
  <si>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</si>
  <si>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</si>
  <si>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</si>
  <si>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</si>
  <si>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</si>
  <si>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</si>
  <si>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</si>
  <si>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</si>
  <si>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</si>
  <si>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</si>
  <si>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</si>
  <si>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</si>
  <si>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</si>
  <si>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</si>
  <si>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</si>
  <si>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</si>
  <si>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</si>
  <si>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</si>
  <si>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</si>
  <si>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</si>
  <si>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</si>
  <si>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</si>
  <si>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</si>
  <si>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</si>
  <si>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</si>
  <si>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</si>
  <si>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</si>
  <si>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</si>
  <si>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</si>
  <si>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</si>
  <si>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</si>
  <si>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</si>
  <si>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</si>
  <si>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</si>
  <si>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</si>
  <si>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</si>
  <si>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</si>
  <si>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</si>
  <si>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</si>
  <si>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</si>
  <si>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</si>
  <si>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</si>
  <si>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</si>
  <si>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</si>
  <si>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</si>
  <si>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</si>
  <si>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</si>
  <si>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</si>
  <si>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</si>
  <si>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</si>
  <si>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</si>
  <si>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</si>
  <si>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</si>
  <si>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</si>
  <si>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</si>
  <si>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</si>
  <si>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</si>
  <si>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</si>
  <si>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</si>
  <si>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</si>
  <si>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</si>
  <si>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</si>
  <si>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</si>
  <si>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</si>
  <si>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</si>
  <si>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</si>
  <si>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</si>
  <si>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</si>
  <si>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</si>
  <si>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</si>
  <si>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</si>
  <si>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</si>
  <si>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</si>
  <si>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</si>
  <si>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</si>
  <si>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</si>
  <si>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</si>
  <si>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</si>
  <si>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</si>
  <si>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</si>
  <si>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</si>
  <si>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</si>
  <si>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</si>
  <si>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</si>
  <si>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</si>
  <si>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</si>
  <si>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</si>
  <si>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</si>
  <si>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</si>
  <si>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</si>
  <si>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</si>
  <si>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</si>
  <si>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</si>
  <si>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</si>
  <si>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</si>
  <si>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</si>
  <si>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</si>
  <si>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</si>
  <si>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</si>
  <si>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</si>
  <si>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</si>
  <si>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</si>
  <si>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</si>
  <si>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</si>
  <si>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</si>
  <si>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</si>
  <si>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</si>
  <si>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</si>
  <si>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</si>
  <si>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</si>
  <si>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</si>
  <si>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</si>
  <si>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</si>
  <si>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</si>
  <si>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</si>
  <si>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</si>
  <si>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</si>
  <si>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</si>
  <si>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</si>
  <si>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</si>
  <si>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</si>
  <si>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</si>
  <si>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</si>
  <si>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</si>
  <si>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</si>
  <si>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</si>
  <si>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</si>
  <si>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</si>
  <si>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</si>
  <si>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</si>
  <si>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</si>
  <si>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</si>
  <si>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</si>
  <si>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</si>
  <si>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</si>
  <si>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</si>
  <si>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</si>
  <si>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</si>
  <si>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</si>
  <si>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</si>
  <si>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</si>
  <si>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</si>
  <si>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</si>
  <si>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</si>
  <si>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</si>
  <si>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</si>
  <si>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</si>
  <si>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</si>
  <si>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</si>
  <si>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</si>
  <si>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</si>
  <si>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</si>
  <si>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</si>
  <si>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</si>
  <si>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</si>
  <si>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</si>
  <si>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</si>
  <si>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</si>
  <si>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</si>
  <si>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</si>
  <si>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</si>
  <si>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</si>
  <si>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</si>
  <si>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</si>
  <si>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</si>
  <si>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</si>
  <si>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</si>
  <si>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</si>
  <si>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</si>
  <si>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</si>
  <si>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</si>
  <si>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</si>
  <si>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</si>
  <si>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</si>
  <si>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</si>
  <si>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</si>
  <si>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</si>
  <si>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</si>
  <si>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</si>
  <si>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</si>
  <si>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</si>
  <si>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</si>
  <si>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</si>
  <si>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</si>
  <si>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</si>
  <si>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</si>
  <si>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</si>
  <si>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</si>
  <si>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</si>
  <si>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</si>
  <si>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</si>
  <si>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</si>
  <si>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</si>
  <si>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</si>
  <si>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</si>
  <si>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</si>
  <si>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</si>
  <si>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</si>
  <si>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</si>
  <si>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</si>
  <si>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</si>
  <si>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</si>
  <si>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</si>
  <si>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</si>
  <si>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</si>
  <si>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</si>
  <si>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</si>
  <si>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</si>
  <si>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</si>
  <si>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</si>
  <si>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</si>
  <si>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</si>
  <si>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</si>
  <si>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</si>
  <si>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</si>
  <si>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</si>
  <si>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</si>
  <si>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</si>
  <si>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</si>
  <si>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</si>
  <si>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</si>
  <si>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</si>
  <si>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</si>
  <si>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</si>
  <si>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</si>
  <si>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</si>
  <si>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</si>
  <si>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</si>
  <si>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</si>
  <si>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</si>
  <si>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</si>
  <si>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</si>
  <si>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</si>
  <si>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</si>
  <si>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</si>
  <si>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</si>
  <si>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</si>
  <si>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</si>
  <si>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</si>
  <si>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</si>
  <si>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</si>
  <si>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</si>
  <si>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</si>
  <si>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</si>
  <si>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</si>
  <si>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</si>
  <si>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</si>
  <si>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</si>
  <si>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</si>
  <si>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</si>
  <si>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</si>
  <si>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</si>
  <si>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</si>
  <si>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</si>
  <si>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</si>
  <si>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</si>
  <si>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</si>
  <si>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</si>
  <si>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</si>
  <si>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</si>
  <si>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</si>
  <si>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</si>
  <si>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</si>
  <si>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</si>
  <si>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</si>
  <si>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</si>
  <si>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</si>
  <si>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</si>
  <si>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</si>
  <si>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</si>
  <si>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</si>
  <si>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</si>
  <si>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</si>
  <si>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</si>
  <si>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</si>
  <si>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</si>
  <si>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</si>
  <si>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</si>
  <si>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</si>
  <si>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</si>
  <si>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</si>
  <si>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</si>
  <si>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</si>
  <si>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</si>
  <si>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</si>
  <si>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</si>
  <si>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</si>
  <si>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</si>
  <si>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</si>
  <si>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</si>
  <si>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</si>
  <si>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</si>
  <si>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</si>
  <si>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</si>
  <si>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</si>
  <si>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</si>
  <si>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</si>
  <si>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</si>
  <si>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</si>
  <si>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</si>
  <si>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</si>
  <si>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</si>
  <si>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</si>
  <si>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</si>
  <si>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</si>
  <si>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</si>
  <si>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</si>
  <si>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</si>
  <si>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</si>
  <si>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</si>
  <si>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</si>
  <si>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</si>
  <si>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</si>
  <si>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</si>
  <si>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</si>
  <si>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</si>
  <si>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</si>
  <si>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</si>
  <si>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</si>
  <si>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</si>
  <si>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</si>
  <si>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</si>
  <si>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</si>
  <si>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</si>
  <si>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</si>
  <si>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</si>
  <si>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</si>
  <si>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</si>
  <si>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</si>
  <si>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</si>
  <si>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</si>
  <si>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</si>
  <si>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</si>
  <si>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</si>
  <si>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</si>
  <si>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</si>
  <si>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</si>
  <si>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</si>
  <si>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</si>
  <si>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</si>
  <si>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</si>
  <si>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</si>
  <si>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</si>
  <si>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</si>
  <si>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</si>
  <si>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</si>
  <si>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</si>
  <si>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</si>
  <si>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</si>
  <si>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</si>
  <si>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</si>
  <si>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</si>
  <si>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</si>
  <si>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</si>
  <si>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</si>
  <si>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</si>
  <si>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</si>
  <si>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</si>
  <si>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</si>
  <si>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</si>
  <si>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</si>
  <si>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</si>
  <si>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</si>
  <si>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</si>
  <si>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</si>
  <si>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</si>
  <si>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</si>
  <si>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</si>
  <si>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</si>
  <si>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</si>
  <si>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</si>
  <si>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</si>
  <si>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</si>
  <si>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</si>
  <si>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</si>
  <si>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</si>
  <si>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</si>
  <si>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</si>
  <si>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</si>
  <si>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</si>
  <si>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</si>
  <si>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</si>
  <si>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</si>
  <si>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</si>
  <si>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</si>
  <si>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</si>
  <si>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</si>
  <si>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</si>
  <si>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</si>
  <si>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</si>
  <si>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</si>
  <si>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</si>
  <si>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</si>
  <si>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</si>
  <si>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</si>
  <si>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</si>
  <si>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</si>
  <si>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</si>
  <si>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</si>
  <si>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</si>
  <si>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</si>
  <si>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</si>
  <si>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</si>
  <si>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</si>
  <si>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</si>
  <si>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</si>
  <si>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</si>
  <si>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</si>
  <si>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</si>
  <si>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</si>
  <si>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</si>
  <si>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</si>
  <si>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</si>
  <si>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</si>
  <si>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</si>
  <si>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</si>
  <si>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</si>
  <si>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</si>
  <si>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</si>
  <si>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</si>
  <si>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</si>
  <si>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</si>
  <si>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</si>
  <si>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</si>
  <si>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</si>
  <si>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</si>
  <si>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</si>
  <si>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</si>
  <si>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</si>
  <si>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</si>
  <si>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</si>
  <si>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</si>
  <si>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</si>
  <si>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</si>
  <si>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</si>
  <si>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</si>
  <si>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</si>
  <si>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</si>
  <si>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</si>
  <si>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</si>
  <si>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</si>
  <si>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</si>
  <si>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</si>
  <si>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</si>
  <si>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</si>
  <si>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</si>
  <si>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</si>
  <si>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</si>
  <si>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</si>
  <si>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</si>
  <si>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</si>
  <si>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</si>
  <si>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</si>
  <si>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</si>
  <si>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</si>
  <si>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</si>
  <si>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</si>
  <si>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</si>
  <si>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</si>
  <si>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</si>
  <si>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</si>
  <si>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</si>
  <si>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</si>
  <si>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</si>
  <si>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</si>
  <si>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</si>
  <si>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</si>
  <si>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</si>
  <si>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</si>
  <si>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</si>
  <si>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</si>
  <si>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</si>
  <si>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</si>
  <si>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</si>
  <si>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</si>
  <si>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</si>
  <si>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</si>
  <si>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</si>
  <si>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</si>
  <si>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</si>
  <si>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</si>
  <si>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</si>
  <si>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</si>
  <si>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</si>
  <si>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</si>
  <si>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</si>
  <si>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</si>
  <si>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</si>
  <si>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</si>
  <si>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</si>
  <si>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</si>
  <si>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</si>
  <si>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</si>
  <si>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</si>
  <si>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</si>
  <si>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</si>
  <si>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</si>
  <si>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</si>
  <si>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</si>
  <si>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</si>
  <si>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</si>
  <si>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</si>
  <si>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</si>
  <si>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</si>
  <si>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</si>
  <si>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</si>
  <si>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</si>
  <si>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</si>
  <si>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</si>
  <si>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</si>
  <si>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</si>
  <si>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</si>
  <si>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</si>
  <si>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</si>
  <si>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</si>
  <si>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</si>
  <si>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</si>
  <si>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</si>
  <si>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</si>
  <si>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</si>
  <si>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</si>
  <si>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</si>
  <si>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</si>
  <si>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</si>
  <si>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</si>
  <si>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</si>
  <si>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</si>
  <si>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</si>
  <si>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</si>
  <si>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</si>
  <si>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</si>
  <si>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</si>
  <si>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</si>
  <si>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</si>
  <si>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</si>
  <si>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</si>
  <si>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</si>
  <si>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</si>
  <si>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</si>
  <si>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</si>
  <si>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</si>
  <si>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</si>
  <si>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</si>
  <si>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</si>
  <si>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</si>
  <si>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</si>
  <si>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</si>
  <si>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</si>
  <si>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</si>
  <si>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</si>
  <si>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</si>
  <si>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</si>
  <si>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</si>
  <si>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</si>
  <si>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</si>
  <si>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</si>
  <si>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</si>
  <si>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</si>
  <si>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</si>
  <si>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</si>
  <si>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</si>
  <si>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</si>
  <si>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</si>
  <si>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</si>
  <si>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</si>
  <si>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</si>
  <si>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</si>
  <si>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</si>
  <si>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</si>
  <si>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</si>
  <si>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</si>
  <si>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</si>
  <si>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</si>
  <si>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</si>
  <si>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</si>
  <si>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</si>
  <si>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</si>
  <si>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</si>
  <si>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</si>
  <si>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</si>
  <si>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</si>
  <si>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</si>
  <si>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</si>
  <si>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</si>
  <si>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</si>
  <si>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</si>
  <si>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</si>
  <si>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</si>
  <si>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</si>
  <si>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</si>
  <si>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</si>
  <si>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</si>
  <si>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</si>
  <si>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</si>
  <si>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</si>
  <si>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</si>
  <si>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</si>
  <si>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</si>
  <si>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</si>
  <si>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</si>
  <si>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</si>
  <si>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</si>
  <si>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</si>
  <si>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</si>
  <si>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</si>
  <si>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</si>
  <si>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</si>
  <si>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</si>
  <si>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</si>
  <si>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</si>
  <si>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</si>
  <si>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</si>
  <si>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</si>
  <si>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</si>
  <si>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</si>
  <si>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</si>
  <si>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</si>
  <si>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</si>
  <si>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</si>
  <si>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</si>
  <si>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</si>
  <si>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</si>
  <si>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</si>
  <si>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</si>
  <si>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</si>
  <si>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</si>
  <si>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</si>
  <si>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</si>
  <si>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</si>
  <si>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</si>
  <si>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</si>
  <si>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</si>
  <si>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</si>
  <si>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</si>
  <si>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</si>
  <si>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</si>
  <si>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</si>
  <si>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</si>
  <si>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</si>
  <si>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</si>
  <si>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</si>
  <si>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</si>
  <si>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</si>
  <si>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</si>
  <si>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</si>
  <si>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</si>
  <si>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</si>
  <si>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</si>
  <si>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</si>
  <si>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</si>
  <si>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</si>
  <si>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</si>
  <si>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</si>
  <si>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</si>
  <si>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</si>
  <si>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</si>
  <si>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</si>
  <si>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</si>
  <si>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</si>
  <si>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</si>
  <si>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</si>
  <si>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</si>
  <si>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</si>
  <si>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</si>
  <si>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</si>
  <si>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</si>
  <si>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</si>
  <si>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</si>
  <si>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</si>
  <si>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</si>
  <si>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</si>
  <si>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</si>
  <si>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</si>
  <si>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</si>
  <si>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</si>
  <si>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</si>
  <si>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</si>
  <si>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</si>
  <si>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</si>
  <si>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</si>
  <si>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</si>
  <si>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</si>
  <si>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</si>
  <si>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</si>
  <si>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</si>
  <si>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</si>
  <si>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</si>
  <si>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</si>
  <si>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</si>
  <si>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</si>
  <si>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</si>
  <si>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</si>
  <si>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</si>
  <si>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</si>
  <si>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</si>
  <si>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</si>
  <si>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</si>
  <si>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</si>
  <si>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</si>
  <si>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</si>
  <si>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</si>
  <si>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</si>
  <si>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</si>
  <si>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</si>
  <si>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</si>
  <si>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</si>
  <si>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</si>
  <si>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</si>
  <si>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</si>
  <si>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</si>
  <si>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</si>
  <si>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</si>
  <si>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</si>
  <si>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</si>
  <si>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</si>
  <si>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</si>
  <si>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</si>
  <si>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</si>
  <si>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</si>
  <si>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</si>
  <si>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</si>
  <si>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</si>
  <si>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</si>
  <si>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</si>
  <si>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</si>
  <si>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</si>
  <si>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</si>
  <si>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</si>
  <si>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</si>
  <si>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</si>
  <si>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</si>
  <si>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</si>
  <si>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</si>
  <si>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</si>
  <si>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</si>
  <si>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</si>
  <si>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</si>
  <si>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</si>
  <si>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</si>
  <si>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</si>
  <si>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</si>
  <si>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</si>
  <si>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</si>
  <si>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</si>
  <si>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</si>
  <si>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</si>
  <si>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</si>
  <si>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</si>
  <si>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</si>
  <si>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</si>
  <si>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</si>
  <si>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</si>
  <si>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</si>
  <si>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</si>
  <si>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</si>
  <si>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</si>
  <si>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</si>
  <si>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</si>
  <si>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</si>
  <si>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</si>
  <si>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</si>
  <si>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</si>
  <si>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</si>
  <si>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</si>
  <si>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</si>
  <si>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</si>
  <si>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</si>
  <si>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</si>
  <si>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</si>
  <si>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</si>
  <si>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</si>
  <si>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</si>
  <si>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</si>
  <si>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</si>
  <si>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</si>
  <si>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</si>
  <si>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</si>
  <si>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</si>
  <si>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</si>
  <si>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</si>
  <si>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</si>
  <si>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</si>
  <si>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</si>
  <si>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</si>
  <si>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</si>
  <si>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</si>
  <si>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</si>
  <si>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</si>
  <si>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</si>
  <si>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</si>
  <si>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</si>
  <si>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</si>
  <si>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</si>
  <si>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</si>
  <si>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</si>
  <si>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</si>
  <si>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</si>
  <si>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</si>
  <si>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</si>
  <si>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</si>
  <si>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</si>
  <si>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</si>
  <si>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</si>
  <si>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</si>
  <si>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</si>
  <si>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</si>
  <si>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</si>
  <si>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</si>
  <si>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</si>
  <si>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</si>
  <si>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</si>
  <si>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</si>
  <si>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</si>
  <si>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</si>
  <si>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</si>
  <si>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</si>
  <si>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</si>
  <si>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</si>
  <si>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</si>
  <si>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</si>
  <si>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</si>
  <si>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</si>
  <si>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</si>
  <si>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</si>
  <si>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</si>
  <si>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</si>
  <si>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</si>
  <si>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</si>
  <si>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</si>
  <si>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</si>
  <si>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</si>
  <si>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</si>
  <si>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</si>
  <si>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</si>
  <si>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</si>
  <si>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</si>
  <si>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</si>
  <si>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</si>
  <si>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</si>
  <si>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</si>
  <si>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</si>
  <si>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</si>
  <si>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</si>
  <si>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</si>
  <si>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</si>
  <si>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</si>
  <si>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</si>
  <si>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</si>
  <si>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</si>
  <si>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</si>
  <si>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</si>
  <si>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</si>
  <si>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</si>
  <si>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</si>
  <si>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</si>
  <si>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</si>
  <si>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</si>
  <si>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</si>
  <si>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</si>
  <si>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</si>
  <si>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</si>
  <si>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</si>
  <si>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</si>
  <si>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</si>
  <si>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</si>
  <si>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</si>
  <si>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</si>
  <si>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</si>
  <si>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</si>
  <si>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</si>
  <si>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</si>
  <si>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</si>
  <si>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</si>
  <si>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</si>
  <si>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</si>
  <si>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</si>
  <si>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</si>
  <si>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</si>
  <si>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</si>
  <si>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</si>
  <si>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</si>
  <si>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</si>
  <si>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</si>
  <si>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</si>
  <si>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</si>
  <si>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</si>
  <si>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</si>
  <si>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</si>
  <si>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</si>
  <si>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</si>
  <si>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</si>
  <si>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</si>
  <si>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</si>
  <si>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</si>
  <si>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</si>
  <si>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</si>
  <si>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</si>
  <si>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</si>
  <si>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</si>
  <si>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</si>
  <si>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</si>
  <si>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</si>
  <si>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</si>
  <si>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</si>
  <si>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</si>
  <si>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</si>
  <si>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</si>
  <si>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</si>
  <si>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</si>
  <si>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</si>
  <si>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</si>
  <si>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</si>
  <si>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</si>
  <si>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</si>
  <si>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</si>
  <si>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</si>
  <si>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</si>
  <si>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</si>
  <si>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</si>
  <si>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</si>
  <si>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</si>
  <si>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</si>
  <si>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</si>
  <si>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</si>
  <si>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</si>
  <si>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</si>
  <si>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</si>
  <si>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</si>
  <si>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</si>
  <si>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</si>
  <si>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</si>
  <si>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</si>
  <si>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</si>
  <si>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</si>
  <si>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</si>
  <si>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</si>
  <si>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</si>
  <si>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</si>
  <si>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</si>
  <si>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</si>
  <si>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</si>
  <si>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</si>
  <si>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</si>
  <si>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</si>
  <si>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</si>
  <si>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</si>
  <si>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</si>
  <si>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</si>
  <si>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</si>
  <si>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</si>
  <si>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</si>
  <si>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</si>
  <si>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</si>
  <si>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</si>
  <si>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</si>
  <si>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</si>
  <si>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</si>
  <si>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</si>
  <si>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</si>
  <si>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</si>
  <si>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</si>
  <si>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</si>
  <si>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</si>
  <si>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</si>
  <si>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</si>
  <si>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</si>
  <si>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</si>
  <si>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</si>
  <si>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</si>
  <si>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</si>
  <si>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</si>
  <si>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</si>
  <si>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</si>
  <si>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</si>
  <si>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</si>
  <si>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</si>
  <si>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</si>
  <si>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</si>
  <si>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</si>
  <si>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</si>
  <si>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</si>
  <si>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</si>
  <si>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</si>
  <si>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</si>
  <si>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</si>
  <si>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</si>
  <si>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</si>
  <si>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</si>
  <si>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</si>
  <si>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</si>
  <si>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</si>
  <si>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</si>
  <si>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</si>
  <si>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</si>
  <si>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</si>
  <si>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</si>
  <si>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</si>
  <si>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</si>
  <si>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</si>
  <si>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</si>
  <si>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</si>
  <si>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</si>
  <si>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</si>
  <si>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</si>
  <si>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</si>
  <si>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</si>
  <si>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</si>
  <si>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</si>
  <si>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</si>
  <si>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</si>
  <si>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</si>
  <si>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</si>
  <si>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</si>
  <si>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</si>
  <si>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</si>
  <si>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</si>
  <si>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</si>
  <si>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</si>
  <si>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</si>
  <si>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</si>
  <si>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</si>
  <si>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</si>
  <si>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</si>
  <si>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</si>
  <si>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</si>
  <si>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</si>
  <si>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</si>
  <si>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</si>
  <si>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</si>
  <si>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</si>
  <si>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</si>
  <si>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</si>
  <si>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</si>
  <si>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</si>
  <si>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</si>
  <si>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</si>
  <si>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</si>
  <si>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</si>
  <si>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</si>
  <si>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</si>
  <si>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</si>
  <si>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</si>
  <si>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</si>
  <si>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</si>
  <si>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</si>
  <si>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</si>
  <si>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</si>
  <si>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</si>
  <si>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</si>
  <si>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</si>
  <si>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</si>
  <si>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</si>
  <si>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</si>
  <si>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</si>
  <si>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</si>
  <si>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</si>
  <si>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</si>
  <si>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</si>
  <si>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</si>
  <si>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</si>
  <si>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</si>
  <si>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</si>
  <si>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</si>
  <si>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</si>
  <si>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</si>
  <si>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</si>
  <si>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</si>
  <si>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</si>
  <si>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</si>
  <si>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</si>
  <si>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</si>
  <si>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</si>
  <si>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</si>
  <si>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</si>
  <si>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</si>
  <si>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</si>
  <si>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</si>
  <si>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</si>
  <si>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</si>
  <si>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</si>
  <si>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</si>
  <si>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</si>
  <si>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</si>
  <si>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</si>
  <si>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</si>
  <si>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</si>
  <si>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</si>
  <si>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</si>
  <si>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</si>
  <si>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</si>
  <si>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</si>
  <si>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</si>
  <si>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</si>
  <si>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</si>
  <si>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</si>
  <si>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</si>
  <si>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</si>
  <si>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</si>
  <si>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</si>
  <si>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</si>
  <si>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</si>
  <si>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</si>
  <si>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</si>
  <si>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</si>
  <si>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</si>
  <si>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</si>
  <si>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</si>
  <si>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</si>
  <si>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</si>
  <si>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</si>
  <si>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</si>
  <si>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</si>
  <si>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</si>
  <si>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</si>
  <si>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</si>
  <si>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</si>
  <si>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</si>
  <si>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</si>
  <si>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</si>
  <si>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</si>
  <si>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</si>
  <si>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</si>
  <si>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</si>
  <si>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</si>
  <si>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</si>
  <si>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</si>
  <si>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</si>
  <si>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</si>
  <si>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</si>
  <si>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</si>
  <si>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</si>
  <si>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</si>
  <si>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</si>
  <si>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</si>
  <si>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</si>
  <si>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</si>
  <si>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</si>
  <si>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</si>
  <si>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</si>
  <si>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</si>
  <si>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</si>
  <si>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</si>
  <si>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</si>
  <si>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</si>
  <si>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</si>
  <si>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</si>
  <si>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</si>
  <si>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</si>
  <si>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</si>
  <si>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</si>
  <si>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</si>
  <si>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</si>
  <si>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</si>
  <si>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</si>
  <si>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</si>
  <si>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</si>
  <si>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</si>
  <si>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</si>
  <si>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</si>
  <si>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</si>
  <si>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</si>
  <si>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</si>
  <si>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</si>
  <si>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</si>
  <si>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</si>
  <si>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</si>
  <si>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</si>
  <si>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</si>
  <si>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</si>
  <si>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</si>
  <si>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</si>
  <si>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</si>
  <si>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</si>
  <si>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</si>
  <si>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</si>
  <si>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</si>
  <si>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</si>
  <si>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</si>
  <si>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</si>
  <si>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</si>
  <si>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</si>
  <si>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</si>
  <si>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</si>
  <si>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</si>
  <si>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</si>
  <si>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</si>
  <si>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</si>
  <si>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</si>
  <si>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</si>
  <si>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</si>
  <si>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</si>
  <si>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</si>
  <si>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</si>
  <si>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</si>
  <si>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</si>
  <si>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</si>
  <si>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</si>
  <si>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</si>
  <si>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</si>
  <si>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</si>
  <si>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</si>
  <si>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</si>
  <si>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</si>
  <si>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</si>
  <si>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</si>
  <si>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</si>
  <si>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</si>
  <si>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</si>
  <si>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</si>
  <si>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</si>
  <si>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</si>
  <si>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</si>
  <si>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</si>
  <si>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</si>
  <si>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</si>
  <si>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</si>
  <si>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</si>
  <si>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</si>
  <si>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</si>
  <si>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</si>
  <si>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</si>
  <si>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</si>
  <si>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</si>
  <si>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</si>
  <si>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</si>
  <si>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</si>
  <si>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</si>
  <si>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</si>
  <si>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</si>
  <si>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</si>
  <si>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</si>
  <si>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</si>
  <si>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</si>
  <si>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</si>
  <si>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</si>
  <si>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</si>
  <si>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</si>
  <si>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</si>
  <si>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</si>
  <si>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</si>
  <si>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</si>
  <si>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</si>
  <si>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</si>
  <si>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</si>
  <si>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</si>
  <si>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</si>
  <si>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</si>
  <si>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</si>
  <si>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</si>
  <si>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</si>
  <si>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</si>
  <si>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</si>
  <si>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</si>
  <si>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</si>
  <si>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</si>
  <si>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</si>
  <si>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</si>
  <si>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</si>
  <si>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</si>
  <si>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</si>
  <si>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</si>
  <si>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</si>
  <si>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</si>
  <si>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</si>
  <si>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</si>
  <si>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</si>
  <si>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</si>
  <si>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</si>
  <si>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</si>
  <si>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</si>
  <si>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</si>
  <si>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</si>
  <si>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</si>
  <si>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</si>
  <si>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</si>
  <si>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</si>
  <si>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</si>
  <si>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</si>
  <si>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</si>
  <si>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</si>
  <si>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</si>
  <si>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</si>
  <si>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</si>
  <si>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</si>
  <si>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</si>
  <si>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</si>
  <si>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</si>
  <si>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</si>
  <si>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</si>
  <si>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</si>
  <si>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</si>
  <si>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</si>
  <si>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</si>
  <si>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</si>
  <si>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</si>
  <si>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</si>
  <si>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</si>
  <si>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</si>
  <si>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</si>
  <si>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</si>
  <si>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</si>
  <si>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</si>
  <si>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</si>
  <si>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</si>
  <si>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</si>
  <si>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</si>
  <si>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</si>
  <si>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</si>
  <si>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</si>
  <si>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</si>
  <si>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</si>
  <si>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</si>
  <si>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</si>
  <si>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</si>
  <si>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</si>
  <si>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</si>
  <si>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</si>
  <si>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</si>
  <si>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</si>
  <si>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</si>
  <si>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</si>
  <si>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</si>
  <si>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</si>
  <si>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</si>
  <si>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</si>
  <si>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</si>
  <si>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</si>
  <si>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</si>
  <si>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</si>
  <si>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</si>
  <si>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</si>
  <si>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</si>
  <si>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</si>
  <si>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</si>
  <si>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</si>
  <si>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</si>
  <si>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</si>
  <si>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</si>
  <si>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</si>
  <si>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</si>
  <si>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</si>
  <si>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</si>
  <si>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</si>
  <si>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</si>
  <si>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</si>
  <si>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</si>
  <si>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</si>
  <si>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</si>
  <si>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</si>
  <si>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</si>
  <si>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</si>
  <si>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</si>
  <si>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</si>
  <si>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</si>
  <si>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</si>
  <si>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</si>
  <si>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</si>
  <si>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</si>
  <si>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</si>
  <si>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</si>
  <si>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</si>
  <si>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</si>
  <si>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</si>
  <si>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</si>
  <si>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</si>
  <si>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</si>
  <si>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</si>
  <si>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</si>
  <si>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</si>
  <si>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</si>
  <si>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</si>
  <si>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</si>
  <si>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</si>
  <si>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</si>
  <si>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</si>
  <si>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</si>
  <si>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</si>
  <si>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</si>
  <si>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</si>
  <si>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</si>
  <si>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</si>
  <si>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</si>
  <si>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</si>
  <si>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</si>
  <si>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</si>
  <si>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</si>
  <si>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</si>
  <si>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</si>
  <si>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</si>
  <si>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</si>
  <si>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</si>
  <si>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</si>
  <si>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</si>
  <si>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</si>
  <si>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</si>
  <si>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</si>
  <si>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</si>
  <si>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</si>
  <si>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</si>
  <si>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</si>
  <si>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</si>
  <si>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</si>
  <si>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</si>
  <si>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</si>
  <si>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</si>
  <si>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</si>
  <si>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</si>
  <si>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</si>
  <si>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</si>
  <si>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</si>
  <si>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</si>
  <si>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</si>
  <si>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</si>
  <si>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</si>
  <si>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</si>
  <si>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</si>
  <si>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</si>
  <si>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</si>
  <si>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</si>
  <si>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</si>
  <si>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</si>
  <si>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</si>
  <si>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</si>
  <si>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</si>
  <si>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</si>
  <si>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</si>
  <si>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</si>
  <si>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</si>
  <si>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</si>
  <si>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</si>
  <si>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</si>
  <si>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</si>
  <si>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</si>
  <si>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</si>
  <si>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</si>
  <si>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</si>
  <si>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</si>
  <si>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</si>
  <si>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</si>
  <si>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</si>
  <si>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</si>
  <si>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</si>
  <si>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</si>
  <si>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</si>
  <si>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</si>
  <si>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</si>
  <si>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</si>
  <si>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</si>
  <si>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</si>
  <si>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</si>
  <si>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</si>
  <si>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</si>
  <si>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</si>
  <si>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</si>
  <si>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</si>
  <si>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</si>
  <si>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</si>
  <si>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</si>
  <si>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</si>
  <si>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</si>
  <si>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</si>
  <si>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</si>
  <si>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</si>
  <si>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</si>
  <si>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</si>
  <si>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</si>
  <si>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</si>
  <si>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</si>
  <si>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</si>
  <si>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</si>
  <si>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</si>
  <si>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</si>
  <si>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</si>
  <si>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</si>
  <si>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</si>
  <si>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</si>
  <si>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</si>
  <si>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</si>
  <si>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</si>
  <si>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</si>
  <si>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</si>
  <si>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</si>
  <si>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</si>
  <si>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</si>
  <si>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</si>
  <si>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</si>
  <si>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</si>
  <si>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</si>
  <si>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</si>
  <si>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</si>
  <si>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</si>
  <si>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</si>
  <si>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</si>
  <si>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</si>
  <si>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</si>
  <si>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</si>
  <si>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</si>
  <si>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</si>
  <si>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</si>
  <si>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</si>
  <si>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</si>
  <si>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</si>
  <si>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</si>
  <si>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</si>
  <si>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</si>
  <si>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</si>
  <si>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</si>
  <si>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</si>
  <si>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</si>
  <si>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</si>
  <si>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</si>
  <si>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</si>
  <si>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</si>
  <si>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</si>
  <si>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</si>
  <si>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</si>
  <si>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</si>
  <si>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</si>
  <si>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</si>
  <si>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</si>
  <si>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</si>
  <si>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</si>
  <si>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</si>
  <si>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</si>
  <si>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</si>
  <si>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</si>
  <si>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</si>
  <si>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</si>
  <si>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</si>
  <si>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</si>
  <si>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</si>
  <si>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</si>
  <si>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</si>
  <si>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</si>
  <si>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</si>
  <si>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</si>
  <si>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</si>
  <si>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</si>
  <si>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</si>
  <si>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</si>
  <si>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</si>
  <si>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</si>
  <si>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</si>
  <si>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</si>
  <si>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</si>
  <si>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</si>
  <si>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</si>
  <si>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</si>
  <si>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</si>
  <si>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</si>
  <si>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</si>
  <si>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</si>
  <si>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</si>
  <si>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</si>
  <si>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</si>
  <si>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</si>
  <si>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</si>
  <si>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</si>
  <si>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</si>
  <si>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</si>
  <si>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</si>
  <si>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</si>
  <si>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</si>
  <si>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</si>
  <si>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</si>
  <si>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</si>
  <si>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</si>
  <si>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</si>
  <si>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</si>
  <si>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</si>
  <si>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</si>
  <si>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</si>
  <si>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</si>
  <si>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</si>
  <si>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</si>
  <si>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</si>
  <si>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</si>
  <si>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</si>
  <si>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</si>
  <si>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</si>
  <si>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</si>
  <si>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</si>
  <si>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</si>
  <si>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</si>
  <si>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</si>
  <si>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</si>
  <si>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</si>
  <si>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</si>
  <si>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</si>
  <si>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</si>
  <si>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</si>
  <si>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</si>
  <si>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</si>
  <si>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</si>
  <si>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</si>
  <si>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</si>
  <si>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</si>
  <si>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</si>
  <si>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</si>
  <si>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</si>
  <si>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</si>
  <si>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</si>
  <si>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</si>
  <si>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</si>
  <si>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</si>
  <si>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</si>
  <si>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</si>
  <si>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</si>
  <si>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</si>
  <si>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</si>
  <si>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</si>
  <si>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</si>
  <si>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</si>
  <si>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</si>
  <si>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</si>
  <si>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</si>
  <si>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</si>
  <si>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</si>
  <si>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</si>
  <si>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</si>
  <si>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</si>
  <si>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</si>
  <si>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</si>
  <si>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</si>
  <si>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</si>
  <si>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</si>
  <si>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</si>
  <si>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</si>
  <si>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</si>
  <si>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</si>
  <si>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</si>
  <si>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</si>
  <si>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</si>
  <si>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</si>
  <si>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</si>
  <si>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</si>
  <si>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</si>
  <si>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</si>
  <si>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</si>
  <si>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</si>
  <si>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</si>
  <si>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</si>
  <si>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</si>
  <si>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</si>
  <si>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</si>
  <si>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</si>
  <si>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</si>
  <si>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</si>
  <si>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</si>
  <si>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</si>
  <si>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</si>
  <si>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</si>
  <si>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</si>
  <si>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</si>
  <si>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</si>
  <si>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</si>
  <si>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</si>
  <si>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</si>
  <si>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</si>
  <si>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</si>
  <si>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</si>
  <si>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</si>
  <si>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</si>
  <si>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</si>
  <si>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</si>
  <si>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</si>
  <si>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</si>
  <si>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</si>
  <si>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</si>
  <si>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</si>
  <si>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</si>
  <si>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</si>
  <si>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</si>
  <si>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</si>
  <si>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</si>
  <si>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</si>
  <si>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</si>
  <si>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</si>
  <si>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</si>
  <si>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</si>
  <si>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</si>
  <si>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</si>
  <si>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</si>
  <si>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</si>
  <si>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</si>
  <si>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</si>
  <si>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</si>
  <si>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</si>
  <si>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</si>
  <si>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</si>
  <si>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</si>
  <si>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</si>
  <si>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</si>
  <si>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</si>
  <si>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</si>
  <si>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</si>
  <si>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</si>
  <si>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</si>
  <si>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</si>
  <si>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</si>
  <si>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</si>
  <si>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</si>
  <si>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</si>
  <si>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</si>
  <si>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</si>
  <si>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</si>
  <si>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</si>
  <si>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</si>
  <si>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</si>
  <si>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</si>
  <si>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</si>
  <si>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</si>
  <si>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</si>
  <si>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</si>
  <si>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</si>
  <si>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</si>
  <si>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</si>
  <si>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</si>
  <si>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</si>
  <si>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</si>
  <si>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</si>
  <si>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</si>
  <si>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</si>
  <si>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</si>
  <si>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</si>
  <si>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</si>
  <si>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</si>
  <si>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</si>
  <si>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</si>
  <si>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</si>
  <si>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</si>
  <si>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</si>
  <si>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</si>
  <si>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</si>
  <si>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</si>
  <si>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</si>
  <si>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</si>
  <si>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</si>
  <si>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</si>
  <si>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</si>
  <si>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</si>
  <si>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</si>
  <si>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</si>
  <si>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</si>
  <si>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</si>
  <si>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</si>
  <si>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</si>
  <si>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</si>
  <si>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</si>
  <si>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</si>
  <si>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</si>
  <si>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</si>
  <si>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</si>
  <si>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</si>
  <si>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</si>
  <si>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</si>
  <si>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</si>
  <si>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</si>
  <si>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</si>
  <si>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</si>
  <si>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</si>
  <si>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</si>
  <si>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</si>
  <si>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</si>
  <si>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</si>
  <si>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</si>
  <si>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</si>
  <si>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</si>
  <si>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</si>
  <si>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</si>
  <si>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</si>
  <si>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</si>
  <si>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</si>
  <si>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</si>
  <si>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</si>
  <si>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</si>
  <si>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</si>
  <si>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</si>
  <si>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</si>
  <si>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</si>
  <si>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</si>
  <si>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</si>
  <si>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</si>
  <si>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</si>
  <si>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</si>
  <si>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</si>
  <si>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</si>
  <si>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</si>
  <si>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</si>
  <si>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</si>
  <si>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</si>
  <si>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</si>
  <si>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</si>
  <si>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</si>
  <si>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</si>
  <si>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</si>
  <si>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</si>
  <si>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</si>
  <si>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</si>
  <si>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</si>
  <si>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</si>
  <si>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</si>
  <si>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</si>
  <si>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</si>
  <si>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</si>
  <si>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</si>
  <si>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</si>
  <si>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</si>
  <si>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</si>
  <si>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</si>
  <si>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</si>
  <si>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</si>
  <si>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</si>
  <si>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</si>
  <si>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</si>
  <si>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</si>
  <si>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</si>
  <si>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</si>
  <si>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</si>
  <si>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</si>
  <si>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</si>
  <si>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</si>
  <si>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</si>
  <si>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</si>
  <si>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</si>
  <si>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</si>
  <si>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</si>
  <si>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</si>
  <si>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</si>
  <si>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</si>
  <si>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</si>
  <si>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</si>
  <si>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</si>
  <si>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</si>
  <si>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</si>
  <si>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</si>
  <si>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</si>
  <si>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</si>
  <si>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</si>
  <si>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</si>
  <si>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</si>
  <si>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</si>
  <si>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</si>
  <si>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</si>
  <si>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</si>
  <si>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</si>
  <si>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</si>
  <si>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</si>
  <si>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</si>
  <si>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</si>
  <si>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</si>
  <si>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</si>
  <si>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</si>
  <si>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</si>
  <si>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</si>
  <si>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</si>
  <si>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</si>
  <si>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</si>
  <si>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</si>
  <si>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</si>
  <si>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</si>
  <si>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</si>
  <si>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</si>
  <si>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</si>
  <si>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</si>
  <si>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</si>
  <si>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</si>
  <si>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</si>
  <si>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</si>
  <si>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</si>
  <si>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</si>
  <si>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</si>
  <si>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</si>
  <si>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</si>
  <si>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</si>
  <si>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</si>
  <si>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</si>
  <si>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</si>
  <si>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</si>
  <si>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</si>
  <si>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</si>
  <si>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</si>
  <si>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</si>
  <si>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</si>
  <si>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</si>
  <si>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</si>
  <si>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</si>
  <si>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</si>
  <si>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</si>
  <si>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</si>
  <si>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</si>
  <si>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</si>
  <si>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</si>
  <si>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</si>
  <si>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</si>
  <si>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</si>
  <si>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</si>
  <si>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</si>
  <si>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</si>
  <si>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</si>
  <si>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</si>
  <si>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</si>
  <si>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</si>
  <si>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</si>
  <si>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</si>
  <si>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</si>
  <si>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</si>
  <si>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</si>
  <si>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</si>
  <si>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</si>
  <si>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</si>
  <si>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</si>
  <si>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</si>
  <si>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</si>
  <si>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</si>
  <si>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</si>
  <si>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</si>
  <si>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</si>
  <si>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</si>
  <si>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</si>
  <si>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</si>
  <si>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</si>
  <si>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</si>
  <si>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</si>
  <si>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</si>
  <si>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</si>
  <si>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</si>
  <si>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</si>
  <si>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</si>
  <si>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</si>
  <si>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</si>
  <si>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</si>
  <si>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</si>
  <si>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</si>
  <si>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</si>
  <si>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</si>
  <si>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</si>
  <si>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</si>
  <si>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</si>
  <si>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</si>
  <si>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</si>
  <si>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</si>
  <si>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</si>
  <si>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</si>
  <si>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</si>
  <si>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</si>
  <si>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</si>
  <si>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</si>
  <si>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</si>
  <si>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</si>
  <si>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</si>
  <si>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</si>
  <si>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</si>
  <si>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</si>
  <si>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</si>
  <si>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</si>
  <si>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</si>
  <si>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</si>
  <si>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</si>
  <si>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</si>
  <si>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</si>
  <si>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</si>
  <si>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</si>
  <si>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</si>
  <si>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</si>
  <si>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</si>
  <si>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</si>
  <si>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</si>
  <si>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</si>
  <si>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</si>
  <si>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</si>
  <si>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</si>
  <si>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</si>
  <si>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</si>
  <si>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</si>
  <si>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</si>
  <si>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</si>
  <si>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</si>
  <si>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</si>
  <si>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</si>
  <si>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</si>
  <si>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</si>
  <si>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</si>
  <si>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</si>
  <si>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</si>
  <si>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</si>
  <si>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</si>
  <si>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</si>
  <si>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</si>
  <si>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</si>
  <si>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</si>
  <si>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</si>
  <si>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</si>
  <si>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</si>
  <si>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</si>
  <si>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</si>
  <si>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</si>
  <si>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</si>
  <si>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</si>
  <si>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</si>
  <si>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</si>
  <si>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</si>
  <si>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</si>
  <si>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</si>
  <si>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</si>
  <si>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</si>
  <si>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</si>
  <si>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</si>
  <si>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</si>
  <si>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</si>
  <si>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</si>
  <si>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</si>
  <si>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</si>
  <si>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</si>
  <si>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</si>
  <si>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</si>
  <si>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</si>
  <si>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</si>
  <si>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</si>
  <si>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</si>
  <si>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</si>
  <si>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</si>
  <si>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</si>
  <si>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</si>
  <si>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</si>
  <si>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</si>
  <si>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</si>
  <si>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</si>
  <si>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</si>
  <si>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</si>
  <si>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</si>
  <si>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</si>
  <si>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</si>
  <si>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</si>
  <si>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</si>
  <si>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</si>
  <si>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</si>
  <si>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</si>
  <si>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</si>
  <si>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</si>
  <si>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</si>
  <si>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</si>
  <si>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</si>
  <si>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</si>
  <si>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</si>
  <si>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</si>
  <si>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</si>
  <si>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</si>
  <si>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</si>
  <si>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</si>
  <si>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</si>
  <si>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</si>
  <si>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</si>
  <si>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</si>
  <si>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</si>
  <si>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</si>
  <si>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</si>
  <si>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</si>
  <si>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</si>
  <si>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</si>
  <si>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</si>
  <si>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</si>
  <si>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</si>
  <si>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</si>
  <si>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</si>
  <si>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</si>
  <si>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</si>
  <si>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</si>
  <si>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</si>
  <si>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</si>
  <si>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</si>
  <si>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</si>
  <si>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</si>
  <si>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</si>
  <si>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</si>
  <si>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</si>
  <si>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</si>
  <si>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</si>
  <si>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</si>
  <si>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</si>
  <si>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</si>
  <si>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</si>
  <si>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</si>
  <si>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</si>
  <si>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</si>
  <si>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</si>
  <si>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</si>
  <si>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</si>
  <si>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</si>
  <si>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</si>
  <si>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</si>
  <si>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</si>
  <si>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</si>
  <si>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</si>
  <si>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</si>
  <si>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</si>
  <si>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</si>
  <si>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</si>
  <si>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</si>
  <si>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</si>
  <si>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</si>
  <si>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</si>
  <si>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</si>
  <si>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</si>
  <si>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</si>
  <si>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</si>
  <si>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</si>
  <si>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</si>
  <si>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</si>
  <si>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</si>
  <si>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</si>
  <si>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</si>
  <si>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</si>
  <si>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</si>
  <si>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</si>
  <si>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</si>
  <si>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</si>
  <si>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</si>
  <si>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</si>
  <si>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</si>
  <si>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</si>
  <si>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</si>
  <si>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</si>
  <si>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</si>
  <si>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</si>
  <si>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</si>
  <si>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</si>
  <si>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</si>
  <si>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</si>
  <si>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</si>
  <si>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</si>
  <si>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</si>
  <si>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</si>
  <si>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</si>
  <si>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</si>
  <si>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</si>
  <si>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</si>
  <si>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</si>
  <si>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</si>
  <si>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</si>
  <si>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</si>
  <si>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</si>
  <si>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</si>
  <si>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</si>
  <si>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</si>
  <si>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</si>
  <si>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</si>
  <si>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</si>
  <si>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</si>
  <si>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</si>
  <si>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</si>
  <si>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</si>
  <si>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</si>
  <si>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</si>
  <si>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</si>
  <si>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</si>
  <si>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</si>
  <si>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</si>
  <si>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</si>
  <si>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</si>
  <si>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</si>
  <si>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</si>
  <si>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</si>
  <si>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</si>
  <si>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</si>
  <si>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</si>
  <si>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</si>
  <si>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</si>
  <si>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</si>
  <si>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</si>
  <si>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</si>
  <si>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</si>
  <si>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</si>
  <si>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</si>
  <si>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</si>
  <si>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</si>
  <si>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</si>
  <si>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</si>
  <si>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</si>
  <si>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</si>
  <si>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</si>
  <si>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</si>
  <si>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</si>
  <si>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</si>
  <si>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</si>
  <si>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</si>
  <si>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</si>
  <si>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</si>
  <si>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</si>
  <si>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</si>
  <si>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</si>
  <si>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</si>
  <si>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</si>
  <si>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</si>
  <si>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</si>
  <si>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</si>
  <si>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</si>
  <si>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</si>
  <si>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</si>
  <si>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</si>
  <si>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</si>
  <si>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</si>
  <si>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</si>
  <si>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</si>
  <si>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</si>
  <si>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</si>
  <si>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</si>
  <si>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</si>
  <si>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</si>
  <si>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</si>
  <si>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</si>
  <si>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</si>
  <si>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</si>
  <si>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</si>
  <si>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</si>
  <si>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</si>
  <si>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</si>
  <si>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</si>
  <si>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</si>
  <si>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</si>
  <si>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</si>
  <si>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</si>
  <si>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</si>
  <si>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</si>
  <si>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</si>
  <si>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</si>
  <si>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</si>
  <si>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</si>
  <si>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</si>
  <si>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</si>
  <si>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</si>
  <si>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</si>
  <si>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</si>
  <si>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</si>
  <si>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</si>
  <si>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</si>
  <si>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</si>
  <si>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</si>
  <si>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</si>
  <si>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</si>
  <si>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</si>
  <si>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</si>
  <si>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</si>
  <si>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</si>
  <si>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</si>
  <si>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</si>
  <si>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</si>
  <si>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</si>
  <si>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</si>
  <si>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</si>
  <si>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</si>
  <si>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</si>
  <si>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</si>
  <si>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</si>
  <si>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</si>
  <si>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</si>
  <si>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</si>
  <si>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</si>
  <si>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</si>
  <si>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</si>
  <si>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</si>
  <si>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</si>
  <si>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</si>
  <si>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</si>
  <si>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</si>
  <si>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</si>
  <si>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</si>
  <si>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</si>
  <si>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</si>
  <si>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</si>
  <si>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</si>
  <si>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</si>
  <si>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</si>
  <si>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</si>
  <si>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</si>
  <si>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</si>
  <si>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</si>
  <si>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</si>
  <si>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</si>
  <si>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</si>
  <si>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</si>
  <si>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</si>
  <si>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</si>
  <si>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</si>
  <si>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</si>
  <si>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</si>
  <si>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</si>
  <si>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</si>
  <si>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</si>
  <si>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</si>
  <si>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</si>
  <si>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</si>
  <si>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</si>
  <si>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</si>
  <si>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</si>
  <si>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</si>
  <si>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</si>
  <si>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</si>
  <si>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</si>
  <si>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</si>
  <si>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</si>
  <si>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</si>
  <si>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</si>
  <si>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</si>
  <si>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</si>
  <si>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</si>
  <si>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</si>
  <si>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</si>
  <si>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</si>
  <si>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</si>
  <si>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</si>
  <si>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</si>
  <si>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</si>
  <si>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</si>
  <si>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</si>
  <si>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</si>
  <si>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</si>
  <si>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</si>
  <si>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</si>
  <si>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</si>
  <si>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</si>
  <si>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</si>
  <si>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</si>
  <si>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</si>
  <si>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</si>
  <si>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</si>
  <si>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</si>
  <si>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</si>
  <si>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</si>
  <si>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</si>
  <si>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</si>
  <si>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</si>
  <si>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</si>
  <si>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</si>
  <si>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</si>
  <si>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</si>
  <si>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</si>
  <si>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</si>
  <si>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</si>
  <si>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</si>
  <si>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</si>
  <si>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</si>
  <si>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</si>
  <si>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</si>
  <si>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</si>
  <si>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</si>
  <si>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</si>
  <si>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</si>
  <si>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</si>
  <si>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</si>
  <si>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</si>
  <si>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</si>
  <si>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</si>
  <si>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</si>
  <si>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</si>
  <si>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</si>
  <si>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</si>
  <si>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</si>
  <si>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</si>
  <si>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</si>
  <si>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</si>
  <si>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</si>
  <si>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</si>
  <si>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</si>
  <si>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</si>
  <si>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</si>
  <si>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</si>
  <si>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</si>
  <si>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</si>
  <si>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</si>
  <si>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</si>
  <si>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</si>
  <si>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</si>
  <si>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</si>
  <si>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</si>
  <si>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</si>
  <si>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</si>
  <si>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</si>
  <si>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</si>
  <si>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</si>
  <si>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</si>
  <si>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</si>
  <si>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</si>
  <si>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</si>
  <si>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</si>
  <si>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</si>
  <si>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</si>
  <si>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</si>
  <si>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</si>
  <si>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</si>
  <si>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</si>
  <si>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</si>
  <si>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</si>
  <si>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</si>
  <si>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</si>
  <si>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</si>
  <si>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</si>
  <si>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</si>
  <si>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</si>
  <si>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</si>
  <si>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</si>
  <si>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</si>
  <si>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</si>
  <si>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</si>
  <si>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</si>
  <si>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</si>
  <si>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</si>
  <si>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</si>
  <si>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</si>
  <si>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</si>
  <si>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</si>
  <si>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</si>
  <si>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</si>
  <si>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</si>
  <si>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</si>
  <si>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</si>
  <si>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</si>
  <si>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</si>
  <si>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</si>
  <si>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</si>
  <si>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</si>
  <si>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</si>
  <si>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</si>
  <si>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</si>
  <si>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</si>
  <si>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</si>
  <si>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</si>
  <si>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</si>
  <si>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</si>
  <si>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</si>
  <si>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</si>
  <si>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</si>
  <si>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</si>
  <si>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</si>
  <si>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</si>
  <si>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</si>
  <si>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</si>
  <si>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</si>
  <si>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</si>
  <si>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</si>
  <si>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</si>
  <si>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</si>
  <si>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</si>
  <si>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</si>
  <si>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</si>
  <si>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</si>
  <si>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</si>
  <si>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</si>
  <si>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</si>
  <si>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</si>
  <si>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</si>
  <si>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</si>
  <si>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</si>
  <si>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</si>
  <si>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</si>
  <si>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</si>
  <si>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</si>
  <si>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</si>
  <si>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</si>
  <si>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</si>
  <si>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</si>
  <si>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</si>
  <si>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</si>
  <si>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</si>
  <si>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</si>
  <si>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</si>
  <si>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</si>
  <si>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</si>
  <si>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</si>
  <si>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</si>
  <si>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</si>
  <si>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</si>
  <si>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</si>
  <si>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</si>
  <si>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</si>
  <si>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</si>
  <si>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</si>
  <si>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</si>
  <si>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</si>
  <si>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</si>
  <si>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</si>
  <si>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</si>
  <si>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</si>
  <si>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</si>
  <si>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</si>
  <si>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</si>
  <si>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</si>
  <si>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</si>
  <si>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</si>
  <si>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</si>
  <si>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</si>
  <si>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</si>
  <si>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</si>
  <si>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</si>
  <si>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</si>
  <si>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</si>
  <si>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</si>
  <si>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</si>
  <si>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</si>
  <si>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</si>
  <si>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</si>
  <si>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</si>
  <si>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</si>
  <si>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</si>
  <si>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</si>
  <si>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</si>
  <si>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</si>
  <si>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</si>
  <si>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</si>
  <si>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</si>
  <si>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</si>
  <si>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</si>
  <si>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</si>
  <si>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</si>
  <si>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</si>
  <si>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</si>
  <si>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</si>
  <si>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</si>
  <si>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</si>
  <si>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</si>
  <si>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</si>
  <si>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</si>
  <si>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</si>
  <si>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</si>
  <si>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</si>
  <si>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</si>
  <si>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</si>
  <si>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</si>
  <si>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</si>
  <si>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</si>
  <si>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</si>
  <si>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</si>
  <si>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</si>
  <si>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</si>
  <si>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</si>
  <si>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</si>
  <si>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</si>
  <si>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</si>
  <si>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</si>
  <si>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</si>
  <si>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</si>
  <si>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</si>
  <si>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</si>
  <si>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</si>
  <si>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</si>
  <si>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</si>
  <si>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</si>
  <si>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</si>
  <si>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</si>
  <si>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</si>
  <si>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</si>
  <si>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</si>
  <si>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</si>
  <si>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</si>
  <si>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</si>
  <si>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</si>
  <si>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</si>
  <si>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</si>
  <si>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</si>
  <si>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</si>
  <si>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</si>
  <si>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</si>
  <si>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</si>
  <si>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</si>
  <si>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</si>
  <si>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</si>
  <si>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</si>
  <si>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</si>
  <si>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</si>
  <si>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</si>
  <si>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</si>
  <si>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</si>
  <si>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</si>
  <si>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</si>
  <si>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</si>
  <si>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</si>
  <si>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</si>
  <si>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</si>
  <si>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</si>
  <si>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</si>
  <si>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</si>
  <si>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</si>
  <si>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</si>
  <si>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</si>
  <si>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</si>
  <si>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</si>
  <si>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</si>
  <si>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</si>
  <si>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</si>
  <si>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</si>
  <si>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</si>
  <si>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</si>
  <si>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</si>
  <si>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</si>
  <si>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</si>
  <si>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</si>
  <si>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</si>
  <si>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</si>
  <si>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</si>
  <si>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</si>
  <si>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</si>
  <si>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</si>
  <si>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</si>
  <si>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</si>
  <si>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</si>
  <si>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</si>
  <si>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</si>
  <si>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</si>
  <si>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</si>
  <si>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</si>
  <si>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</si>
  <si>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</si>
  <si>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</si>
  <si>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</si>
  <si>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</si>
  <si>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</si>
  <si>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</si>
  <si>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</si>
  <si>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</si>
  <si>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</si>
  <si>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</si>
  <si>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</si>
  <si>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</si>
  <si>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</si>
  <si>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</si>
  <si>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</si>
  <si>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</si>
  <si>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</si>
  <si>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</si>
  <si>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</si>
  <si>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</si>
  <si>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</si>
  <si>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</si>
  <si>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</si>
  <si>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</si>
  <si>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</si>
  <si>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</si>
  <si>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</si>
  <si>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</si>
  <si>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</si>
  <si>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</si>
  <si>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</si>
  <si>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</si>
  <si>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</si>
  <si>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</si>
  <si>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</si>
  <si>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</si>
  <si>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</si>
  <si>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</si>
  <si>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</si>
  <si>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</si>
  <si>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</si>
  <si>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</si>
  <si>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</si>
  <si>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</si>
  <si>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</si>
  <si>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</si>
  <si>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</si>
  <si>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</si>
  <si>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</si>
  <si>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</si>
  <si>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</si>
  <si>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</si>
  <si>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</si>
  <si>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</si>
  <si>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</si>
  <si>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</si>
  <si>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</si>
  <si>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</si>
  <si>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</si>
  <si>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</si>
  <si>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</si>
  <si>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</si>
  <si>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</si>
  <si>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</si>
  <si>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</si>
  <si>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</si>
  <si>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</si>
  <si>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</si>
  <si>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</si>
  <si>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</si>
  <si>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</si>
  <si>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</si>
  <si>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</si>
  <si>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</si>
  <si>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</si>
  <si>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</si>
  <si>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</si>
  <si>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</si>
  <si>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</si>
  <si>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</si>
  <si>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</si>
  <si>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</si>
  <si>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</si>
  <si>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</si>
  <si>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</si>
  <si>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</si>
  <si>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</si>
  <si>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</si>
  <si>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</si>
  <si>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</si>
  <si>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</si>
  <si>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</si>
  <si>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</si>
  <si>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</si>
  <si>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</si>
  <si>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</si>
  <si>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</si>
  <si>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</si>
  <si>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</si>
  <si>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</si>
  <si>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</si>
  <si>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</si>
  <si>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</si>
  <si>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</si>
  <si>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</si>
  <si>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</si>
  <si>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</si>
  <si>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</si>
  <si>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</si>
  <si>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</si>
  <si>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</si>
  <si>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</si>
  <si>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</si>
  <si>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</si>
  <si>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</si>
  <si>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</si>
  <si>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</si>
  <si>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</si>
  <si>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</si>
  <si>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</si>
  <si>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</si>
  <si>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</si>
  <si>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</si>
  <si>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</si>
  <si>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</si>
  <si>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</si>
  <si>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</si>
  <si>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</si>
  <si>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</si>
  <si>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</si>
  <si>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</si>
  <si>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</si>
  <si>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</si>
  <si>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</si>
  <si>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</si>
  <si>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</si>
  <si>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</si>
  <si>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</si>
  <si>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</si>
  <si>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</si>
  <si>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</si>
  <si>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</si>
  <si>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</si>
  <si>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</si>
  <si>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</si>
  <si>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</si>
  <si>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</si>
  <si>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</si>
  <si>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</si>
  <si>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</si>
  <si>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</si>
  <si>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</si>
  <si>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</si>
  <si>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</si>
  <si>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</si>
  <si>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</si>
  <si>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</si>
  <si>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</si>
  <si>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</si>
  <si>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</si>
  <si>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</si>
  <si>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</si>
  <si>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</si>
  <si>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</si>
  <si>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</si>
  <si>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</si>
  <si>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</si>
  <si>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</si>
  <si>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</si>
  <si>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</si>
  <si>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</si>
  <si>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</si>
  <si>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</si>
  <si>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</si>
  <si>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</si>
  <si>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</si>
  <si>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</si>
  <si>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</si>
  <si>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</si>
  <si>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</si>
  <si>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</si>
  <si>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</si>
  <si>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</si>
  <si>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</si>
  <si>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</si>
  <si>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</si>
  <si>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</si>
  <si>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</si>
  <si>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</si>
  <si>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</si>
  <si>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</si>
  <si>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</si>
  <si>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</si>
  <si>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</si>
  <si>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</si>
  <si>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</si>
  <si>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</si>
  <si>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</si>
  <si>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</si>
  <si>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</si>
  <si>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</si>
  <si>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</si>
  <si>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</si>
  <si>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</si>
  <si>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</si>
  <si>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</si>
  <si>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</si>
  <si>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</si>
  <si>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</si>
  <si>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</si>
  <si>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</si>
  <si>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</si>
  <si>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</si>
  <si>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</si>
  <si>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</si>
  <si>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</si>
  <si>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</si>
  <si>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</si>
  <si>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</si>
  <si>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</si>
  <si>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</si>
  <si>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</si>
  <si>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</si>
  <si>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</si>
  <si>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</si>
  <si>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</si>
  <si>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</si>
  <si>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</si>
  <si>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</si>
  <si>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</si>
  <si>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</si>
  <si>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</si>
  <si>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</si>
  <si>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</si>
  <si>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</si>
  <si>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</si>
  <si>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</si>
  <si>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</si>
  <si>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</si>
  <si>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</si>
  <si>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</si>
  <si>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</si>
  <si>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</si>
  <si>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</si>
  <si>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</si>
  <si>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</si>
  <si>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</si>
  <si>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</si>
  <si>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</si>
  <si>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</si>
  <si>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</si>
  <si>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</si>
  <si>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</si>
  <si>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</si>
  <si>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</si>
  <si>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</si>
  <si>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</si>
  <si>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</si>
  <si>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</si>
  <si>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</si>
  <si>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</si>
  <si>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</si>
  <si>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</si>
  <si>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</si>
  <si>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</si>
  <si>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</si>
  <si>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</si>
  <si>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</si>
  <si>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</si>
  <si>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</si>
  <si>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</si>
  <si>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</si>
  <si>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</si>
  <si>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</si>
  <si>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</si>
  <si>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</si>
  <si>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</si>
  <si>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</si>
  <si>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</si>
  <si>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</si>
  <si>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</si>
  <si>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</si>
  <si>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</si>
  <si>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</si>
  <si>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</si>
  <si>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</si>
  <si>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</si>
  <si>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</si>
  <si>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</si>
  <si>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</si>
  <si>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</si>
  <si>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</si>
  <si>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</si>
  <si>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</si>
  <si>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</si>
  <si>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</si>
  <si>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</si>
  <si>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</si>
  <si>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</si>
  <si>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</si>
  <si>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</si>
  <si>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</si>
  <si>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</si>
  <si>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</si>
  <si>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</si>
  <si>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</si>
  <si>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</si>
  <si>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</si>
  <si>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</si>
  <si>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</si>
  <si>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</si>
  <si>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</si>
  <si>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</si>
  <si>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</si>
  <si>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</si>
  <si>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</si>
  <si>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</si>
  <si>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</si>
  <si>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</si>
  <si>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</si>
  <si>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</si>
  <si>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</si>
  <si>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</si>
  <si>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</si>
  <si>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</si>
  <si>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</si>
  <si>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</si>
  <si>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</si>
  <si>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</si>
  <si>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</si>
  <si>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</si>
  <si>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</si>
  <si>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</si>
  <si>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</si>
  <si>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</si>
  <si>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</si>
  <si>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</si>
  <si>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</si>
  <si>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</si>
  <si>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</si>
  <si>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</si>
  <si>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</si>
  <si>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</si>
  <si>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</si>
  <si>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</si>
  <si>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</si>
  <si>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</si>
  <si>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</si>
  <si>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</si>
  <si>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</si>
  <si>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</si>
  <si>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</si>
  <si>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</si>
  <si>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</si>
  <si>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</si>
  <si>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</si>
  <si>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</si>
  <si>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</si>
  <si>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</si>
  <si>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</si>
  <si>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</si>
  <si>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</si>
  <si>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</si>
  <si>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</si>
  <si>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</si>
  <si>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</si>
  <si>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</si>
  <si>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</si>
  <si>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</si>
  <si>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</si>
  <si>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</si>
  <si>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</si>
  <si>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</si>
  <si>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</si>
  <si>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</si>
  <si>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</si>
  <si>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</si>
  <si>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</si>
  <si>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</si>
  <si>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</si>
  <si>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</si>
  <si>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</si>
  <si>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</si>
  <si>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</si>
  <si>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</si>
  <si>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</si>
  <si>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</si>
  <si>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</si>
  <si>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</si>
  <si>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</si>
  <si>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</si>
  <si>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</si>
  <si>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</si>
  <si>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</si>
  <si>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</si>
  <si>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</si>
  <si>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</si>
  <si>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</si>
  <si>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</si>
  <si>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</si>
  <si>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</si>
  <si>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</si>
  <si>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</si>
  <si>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</si>
  <si>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</si>
  <si>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</si>
  <si>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</si>
  <si>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</si>
  <si>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</si>
  <si>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</si>
  <si>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</si>
  <si>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</si>
  <si>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</si>
  <si>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</si>
  <si>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</si>
  <si>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</si>
  <si>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</si>
  <si>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</si>
  <si>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</si>
  <si>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</si>
  <si>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</si>
  <si>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</si>
  <si>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</si>
  <si>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</si>
  <si>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</si>
  <si>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</si>
  <si>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</si>
  <si>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</si>
  <si>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</si>
  <si>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</si>
  <si>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</si>
  <si>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</si>
  <si>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</si>
  <si>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</si>
  <si>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</si>
  <si>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</si>
  <si>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</si>
  <si>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</si>
  <si>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</si>
  <si>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</si>
  <si>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</si>
  <si>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</si>
  <si>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</si>
  <si>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</si>
  <si>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</si>
  <si>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</si>
  <si>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</si>
  <si>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</si>
  <si>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</si>
  <si>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</si>
  <si>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</si>
  <si>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</si>
  <si>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</si>
  <si>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</si>
  <si>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</si>
  <si>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</si>
  <si>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</si>
  <si>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</si>
  <si>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</si>
  <si>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</si>
  <si>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</si>
  <si>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</si>
  <si>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</si>
  <si>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</si>
  <si>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</si>
  <si>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</si>
  <si>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</si>
  <si>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</si>
  <si>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</si>
  <si>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</si>
  <si>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</si>
  <si>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</si>
  <si>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</si>
  <si>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</si>
  <si>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</si>
  <si>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</si>
  <si>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</si>
  <si>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</si>
  <si>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</si>
  <si>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</si>
  <si>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</si>
  <si>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</si>
  <si>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</si>
  <si>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</si>
  <si>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</si>
  <si>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</si>
  <si>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</si>
  <si>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</si>
  <si>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</si>
  <si>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</si>
  <si>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</si>
  <si>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</si>
  <si>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</si>
  <si>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</si>
  <si>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</si>
  <si>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</si>
  <si>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</si>
  <si>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</si>
  <si>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</si>
  <si>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</si>
  <si>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</si>
  <si>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</si>
  <si>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</si>
  <si>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</si>
  <si>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</si>
  <si>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</si>
  <si>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</si>
  <si>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</si>
  <si>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</si>
  <si>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</si>
  <si>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</si>
  <si>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</si>
  <si>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</si>
  <si>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</si>
  <si>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</si>
  <si>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</si>
  <si>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</si>
  <si>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</si>
  <si>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</si>
  <si>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</si>
  <si>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</si>
  <si>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</si>
  <si>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</si>
  <si>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</si>
  <si>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</si>
  <si>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</si>
  <si>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</si>
  <si>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</si>
  <si>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</si>
  <si>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</si>
  <si>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</si>
  <si>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</si>
  <si>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</si>
  <si>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</si>
  <si>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</si>
  <si>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</si>
  <si>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</si>
  <si>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</si>
  <si>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</si>
  <si>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</si>
  <si>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</si>
  <si>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</si>
  <si>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</si>
  <si>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</si>
  <si>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</si>
  <si>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</si>
  <si>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</si>
  <si>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</si>
  <si>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</si>
  <si>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</si>
  <si>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</si>
  <si>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</si>
  <si>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</si>
  <si>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</si>
  <si>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</si>
  <si>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</si>
  <si>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</si>
  <si>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</si>
  <si>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</si>
  <si>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</si>
  <si>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</si>
  <si>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</si>
  <si>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</si>
  <si>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</si>
  <si>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</si>
  <si>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</si>
  <si>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</si>
  <si>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</si>
  <si>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</si>
  <si>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</si>
  <si>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</si>
  <si>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</si>
  <si>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</si>
  <si>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</si>
  <si>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</si>
  <si>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</si>
  <si>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</si>
  <si>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</si>
  <si>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</si>
  <si>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</si>
  <si>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</si>
  <si>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</si>
  <si>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</si>
  <si>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</si>
  <si>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</si>
  <si>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</si>
  <si>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</si>
  <si>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</si>
  <si>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</si>
  <si>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</si>
  <si>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</si>
  <si>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</si>
  <si>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</si>
  <si>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</si>
  <si>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</si>
  <si>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</si>
  <si>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</si>
  <si>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</si>
  <si>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</si>
  <si>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</si>
  <si>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</si>
  <si>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</si>
  <si>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</si>
  <si>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</si>
  <si>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</si>
  <si>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</si>
  <si>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</si>
  <si>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</si>
  <si>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</si>
  <si>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</si>
  <si>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</si>
  <si>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</si>
  <si>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</si>
  <si>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</si>
  <si>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</si>
  <si>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</si>
  <si>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</si>
  <si>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</si>
  <si>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</si>
  <si>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</si>
  <si>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</si>
  <si>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</si>
  <si>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</si>
  <si>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</si>
  <si>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</si>
  <si>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</si>
  <si>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</si>
  <si>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</si>
  <si>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</si>
  <si>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</si>
  <si>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</si>
  <si>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</si>
  <si>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</si>
  <si>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</si>
  <si>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</si>
  <si>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</si>
  <si>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</si>
  <si>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</si>
  <si>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</si>
  <si>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</si>
  <si>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</si>
  <si>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</si>
  <si>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</si>
  <si>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</si>
  <si>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</si>
  <si>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</si>
  <si>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</si>
  <si>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</si>
  <si>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</si>
  <si>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</si>
  <si>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</si>
  <si>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</si>
  <si>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</si>
  <si>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</si>
  <si>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</si>
  <si>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</si>
  <si>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</si>
  <si>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</si>
  <si>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</si>
  <si>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</si>
  <si>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</si>
  <si>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</si>
  <si>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</si>
  <si>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</si>
  <si>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</si>
  <si>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</si>
  <si>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</si>
  <si>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</si>
  <si>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</si>
  <si>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</si>
  <si>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</si>
  <si>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</si>
  <si>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</si>
  <si>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</si>
  <si>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</si>
  <si>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</si>
  <si>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</si>
  <si>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</si>
  <si>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</si>
  <si>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</si>
  <si>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</si>
  <si>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</si>
  <si>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</si>
  <si>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</si>
  <si>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</si>
  <si>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</si>
  <si>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</si>
  <si>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</si>
  <si>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</si>
  <si>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</si>
  <si>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</si>
  <si>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</si>
  <si>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</si>
  <si>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</si>
  <si>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</si>
  <si>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</si>
  <si>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</si>
  <si>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</si>
  <si>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</si>
  <si>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</si>
  <si>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</si>
  <si>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</si>
  <si>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</si>
  <si>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</si>
  <si>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</si>
  <si>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</si>
  <si>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</si>
  <si>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</si>
  <si>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</si>
  <si>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</si>
  <si>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</si>
  <si>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</si>
  <si>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</si>
  <si>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</si>
  <si>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</si>
  <si>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</si>
  <si>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</si>
  <si>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</si>
  <si>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</si>
  <si>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</si>
  <si>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</si>
  <si>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</si>
  <si>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</si>
  <si>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</si>
  <si>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</si>
  <si>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</si>
  <si>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</si>
  <si>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</si>
  <si>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</si>
  <si>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</si>
  <si>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</si>
  <si>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</si>
  <si>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</si>
  <si>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</si>
  <si>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</si>
  <si>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</si>
  <si>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</si>
  <si>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</si>
  <si>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</si>
  <si>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</si>
  <si>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</si>
  <si>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</si>
  <si>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</si>
  <si>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</si>
  <si>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</si>
  <si>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</si>
  <si>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</si>
  <si>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</si>
  <si>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</si>
  <si>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</si>
  <si>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</si>
  <si>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</si>
  <si>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</si>
  <si>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</si>
  <si>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</si>
  <si>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</si>
  <si>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</si>
  <si>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</si>
  <si>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</si>
  <si>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</si>
  <si>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</si>
  <si>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</si>
  <si>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</si>
  <si>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</si>
  <si>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</si>
  <si>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</si>
  <si>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</si>
  <si>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</si>
  <si>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</si>
  <si>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</si>
  <si>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</si>
  <si>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</si>
  <si>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</si>
  <si>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</si>
  <si>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</si>
  <si>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</si>
  <si>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</si>
  <si>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</si>
  <si>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</si>
  <si>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</si>
  <si>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</si>
  <si>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</si>
  <si>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</si>
  <si>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</si>
  <si>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</si>
  <si>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</si>
  <si>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</si>
  <si>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</si>
  <si>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</si>
  <si>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</si>
  <si>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</si>
  <si>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</si>
  <si>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</si>
  <si>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</si>
  <si>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</si>
  <si>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</si>
  <si>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</si>
  <si>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</si>
  <si>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</si>
  <si>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</si>
  <si>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</si>
  <si>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</si>
  <si>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</si>
  <si>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</si>
  <si>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</si>
  <si>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</si>
  <si>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</si>
  <si>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</si>
  <si>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</si>
  <si>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</si>
  <si>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</si>
  <si>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</si>
  <si>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</si>
  <si>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</si>
  <si>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</si>
  <si>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</si>
  <si>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</si>
  <si>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</si>
  <si>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</si>
  <si>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</si>
  <si>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</si>
  <si>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</si>
  <si>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</si>
  <si>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</si>
  <si>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</si>
  <si>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</si>
  <si>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</si>
  <si>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</si>
  <si>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</si>
  <si>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</si>
  <si>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</si>
  <si>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</si>
  <si>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</si>
  <si>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</si>
  <si>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</si>
  <si>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</si>
  <si>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</si>
  <si>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</si>
  <si>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</si>
  <si>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</si>
  <si>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</si>
  <si>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</si>
  <si>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</si>
  <si>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</si>
  <si>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</si>
  <si>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</si>
  <si>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</si>
  <si>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</si>
  <si>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</si>
  <si>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</si>
  <si>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</si>
  <si>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</si>
  <si>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</si>
  <si>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</si>
  <si>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</si>
  <si>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</si>
  <si>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</si>
  <si>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</si>
  <si>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</si>
  <si>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</si>
  <si>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</si>
  <si>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</si>
  <si>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</si>
  <si>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</si>
  <si>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</si>
  <si>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</si>
  <si>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</si>
  <si>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</si>
  <si>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</si>
  <si>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</si>
  <si>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</si>
  <si>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</si>
  <si>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</si>
  <si>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</si>
  <si>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</si>
  <si>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</si>
  <si>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</si>
  <si>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</si>
  <si>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</si>
  <si>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</si>
  <si>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</si>
  <si>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</si>
  <si>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</si>
  <si>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</si>
  <si>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</si>
  <si>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</si>
  <si>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</si>
  <si>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</si>
  <si>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</si>
  <si>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</si>
  <si>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</si>
  <si>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</si>
  <si>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</si>
  <si>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</si>
  <si>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</si>
  <si>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</si>
  <si>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</si>
  <si>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</si>
  <si>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</si>
  <si>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</si>
  <si>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</si>
  <si>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</si>
  <si>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</si>
  <si>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</si>
  <si>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</si>
  <si>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</si>
  <si>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</si>
  <si>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</si>
  <si>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</si>
  <si>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</si>
  <si>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</si>
  <si>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</si>
  <si>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</si>
  <si>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</si>
  <si>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</si>
  <si>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</si>
  <si>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</si>
  <si>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</si>
  <si>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</si>
  <si>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</si>
  <si>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</si>
  <si>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</si>
  <si>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</si>
  <si>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</si>
  <si>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</si>
  <si>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</si>
  <si>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</si>
  <si>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</si>
  <si>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</si>
  <si>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</si>
  <si>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</si>
  <si>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</si>
  <si>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</si>
  <si>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</si>
  <si>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</si>
  <si>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</si>
  <si>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</si>
  <si>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</si>
  <si>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</si>
  <si>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</si>
  <si>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</si>
  <si>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</si>
  <si>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</si>
  <si>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</si>
  <si>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</si>
  <si>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</si>
  <si>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</si>
  <si>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</si>
  <si>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</si>
  <si>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</si>
  <si>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</si>
  <si>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</si>
  <si>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</si>
  <si>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</si>
  <si>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</si>
  <si>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</si>
  <si>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</si>
  <si>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</si>
  <si>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</si>
  <si>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</si>
  <si>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</si>
  <si>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</si>
  <si>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</si>
  <si>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</si>
  <si>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</si>
  <si>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</si>
  <si>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</si>
  <si>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</si>
  <si>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</si>
  <si>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</si>
  <si>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</si>
  <si>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</si>
  <si>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</si>
  <si>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</si>
  <si>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</si>
  <si>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</si>
  <si>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</si>
  <si>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</si>
  <si>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</si>
  <si>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</si>
  <si>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</si>
  <si>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</si>
  <si>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</si>
  <si>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</si>
  <si>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</si>
  <si>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</si>
  <si>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</si>
  <si>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</si>
  <si>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</si>
  <si>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</si>
  <si>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</si>
  <si>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</si>
  <si>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</si>
  <si>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</si>
  <si>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</si>
  <si>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</si>
  <si>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</si>
  <si>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</si>
  <si>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</si>
  <si>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</si>
  <si>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</si>
  <si>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</si>
  <si>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</si>
  <si>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</si>
  <si>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</si>
  <si>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</si>
  <si>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</si>
  <si>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</si>
  <si>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</si>
  <si>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</si>
  <si>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</si>
  <si>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</si>
  <si>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</si>
  <si>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</si>
  <si>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</si>
  <si>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</si>
  <si>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</si>
  <si>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</si>
  <si>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</si>
  <si>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</si>
  <si>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</si>
  <si>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</si>
  <si>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</si>
  <si>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</si>
  <si>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</si>
  <si>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</si>
  <si>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</si>
  <si>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</si>
  <si>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</si>
  <si>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</si>
  <si>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</si>
  <si>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</si>
  <si>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</si>
  <si>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</si>
  <si>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</si>
  <si>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</si>
  <si>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</si>
  <si>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</si>
  <si>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</si>
  <si>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</si>
  <si>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</si>
  <si>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</si>
  <si>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</si>
  <si>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</si>
  <si>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</si>
  <si>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</si>
  <si>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</si>
  <si>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</si>
  <si>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</si>
  <si>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</si>
  <si>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</si>
  <si>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</si>
  <si>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</si>
  <si>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</si>
  <si>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</si>
  <si>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</si>
  <si>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</si>
  <si>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</si>
  <si>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</si>
  <si>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</si>
  <si>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</si>
  <si>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</si>
  <si>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</si>
  <si>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</si>
  <si>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</si>
  <si>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</si>
  <si>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</si>
  <si>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</si>
  <si>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</si>
  <si>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</si>
  <si>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</si>
  <si>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</si>
  <si>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</si>
  <si>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</si>
  <si>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</si>
  <si>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</si>
  <si>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</si>
  <si>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</si>
  <si>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</si>
  <si>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</si>
  <si>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</si>
  <si>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</si>
  <si>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</si>
  <si>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</si>
  <si>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</si>
  <si>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</si>
  <si>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</si>
  <si>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</si>
  <si>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</si>
  <si>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</si>
  <si>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</si>
  <si>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</si>
  <si>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</si>
  <si>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</si>
  <si>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</si>
  <si>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</si>
  <si>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</si>
  <si>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</si>
  <si>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</si>
  <si>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</si>
  <si>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</si>
  <si>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</si>
  <si>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</si>
  <si>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</si>
  <si>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</si>
  <si>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</si>
  <si>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</si>
  <si>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</si>
  <si>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</si>
  <si>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</si>
  <si>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</si>
  <si>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</si>
  <si>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</si>
  <si>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</si>
  <si>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</si>
  <si>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</si>
  <si>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</si>
  <si>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</si>
  <si>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</si>
  <si>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</si>
  <si>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</si>
  <si>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</si>
  <si>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</si>
  <si>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</si>
  <si>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</si>
  <si>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</si>
  <si>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</si>
  <si>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</si>
  <si>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</si>
  <si>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</si>
  <si>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</si>
  <si>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</si>
  <si>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</si>
  <si>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</si>
  <si>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</si>
  <si>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</si>
  <si>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</si>
  <si>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</si>
  <si>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</si>
  <si>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</si>
  <si>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</si>
  <si>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</si>
  <si>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</si>
  <si>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</si>
  <si>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</si>
  <si>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</si>
  <si>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</si>
  <si>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</si>
  <si>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</si>
  <si>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</si>
  <si>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</si>
  <si>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</si>
  <si>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</si>
  <si>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</si>
  <si>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</si>
  <si>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</si>
  <si>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</si>
  <si>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</si>
  <si>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</si>
  <si>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</si>
  <si>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</si>
  <si>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</si>
  <si>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</si>
  <si>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</si>
  <si>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</si>
  <si>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</si>
  <si>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</si>
  <si>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</si>
  <si>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</si>
  <si>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</si>
  <si>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</si>
  <si>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</si>
  <si>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</si>
  <si>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</si>
  <si>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</si>
  <si>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</si>
  <si>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</si>
  <si>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</si>
  <si>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</si>
  <si>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</si>
  <si>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</si>
  <si>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</si>
  <si>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</si>
  <si>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</si>
  <si>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</si>
  <si>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</si>
  <si>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</si>
  <si>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</si>
  <si>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</si>
  <si>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</si>
  <si>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</si>
  <si>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</si>
  <si>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</si>
  <si>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</si>
  <si>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</si>
  <si>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</si>
  <si>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</si>
  <si>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</si>
  <si>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</si>
  <si>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</si>
  <si>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</si>
  <si>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</si>
  <si>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</si>
  <si>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</si>
  <si>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</si>
  <si>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</si>
  <si>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</si>
  <si>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</si>
  <si>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</si>
  <si>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</si>
  <si>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</si>
  <si>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</si>
  <si>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</si>
  <si>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</si>
  <si>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</si>
  <si>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</si>
  <si>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</si>
  <si>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</si>
  <si>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</si>
  <si>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</si>
  <si>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</si>
  <si>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</si>
  <si>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</si>
  <si>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</si>
  <si>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</si>
  <si>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</si>
  <si>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</si>
  <si>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</si>
  <si>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</si>
  <si>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</si>
  <si>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</si>
  <si>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</si>
  <si>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</si>
  <si>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</si>
  <si>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</si>
  <si>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</si>
  <si>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</si>
  <si>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</si>
  <si>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</si>
  <si>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</si>
  <si>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</si>
  <si>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</si>
  <si>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</si>
  <si>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</si>
  <si>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</si>
  <si>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</si>
  <si>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</si>
  <si>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</si>
  <si>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</si>
  <si>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</si>
  <si>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</si>
  <si>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</si>
  <si>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</si>
  <si>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</si>
  <si>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</si>
  <si>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</si>
  <si>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</si>
  <si>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</si>
  <si>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</si>
  <si>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</si>
  <si>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</si>
  <si>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</si>
  <si>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</si>
  <si>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</si>
  <si>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</si>
  <si>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</si>
  <si>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</si>
  <si>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</si>
  <si>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</si>
  <si>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</si>
  <si>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</si>
  <si>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</si>
  <si>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</si>
  <si>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</si>
  <si>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</si>
  <si>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</si>
  <si>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</si>
  <si>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</si>
  <si>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</si>
  <si>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</si>
  <si>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</si>
  <si>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</si>
  <si>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</si>
  <si>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</si>
  <si>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</si>
  <si>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</si>
  <si>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</si>
  <si>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</si>
  <si>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</si>
  <si>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</si>
  <si>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</si>
  <si>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</si>
  <si>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</si>
  <si>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</si>
  <si>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</si>
  <si>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</si>
  <si>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</si>
  <si>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</si>
  <si>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</si>
  <si>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</si>
  <si>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</si>
  <si>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</si>
  <si>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</si>
  <si>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</si>
  <si>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</si>
  <si>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</si>
  <si>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</si>
  <si>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</si>
  <si>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</si>
  <si>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</si>
  <si>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</si>
  <si>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</si>
  <si>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</si>
  <si>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</si>
  <si>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</si>
  <si>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</si>
  <si>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</si>
  <si>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</si>
  <si>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</si>
  <si>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</si>
  <si>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</si>
  <si>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</si>
  <si>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</si>
  <si>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</si>
  <si>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</si>
  <si>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</si>
  <si>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</si>
  <si>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</si>
  <si>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</si>
  <si>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</si>
  <si>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</si>
  <si>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</si>
  <si>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</si>
  <si>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</si>
  <si>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</si>
  <si>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</si>
  <si>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</si>
  <si>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</si>
  <si>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</si>
  <si>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</si>
  <si>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</si>
  <si>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</si>
  <si>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</si>
  <si>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</si>
  <si>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</si>
  <si>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</si>
  <si>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</si>
  <si>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</si>
  <si>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</si>
  <si>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</si>
  <si>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</si>
  <si>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</si>
  <si>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</si>
  <si>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</si>
  <si>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</si>
  <si>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</si>
  <si>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</si>
  <si>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</si>
  <si>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</si>
  <si>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</si>
  <si>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</si>
  <si>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</si>
  <si>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</si>
  <si>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</si>
  <si>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</si>
  <si>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</si>
  <si>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</si>
  <si>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</si>
  <si>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</si>
  <si>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</si>
  <si>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</si>
  <si>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</si>
  <si>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</si>
  <si>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</si>
  <si>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</si>
  <si>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</si>
  <si>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</si>
  <si>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</si>
  <si>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</si>
  <si>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</si>
  <si>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</si>
  <si>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</si>
  <si>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</si>
  <si>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</si>
  <si>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</si>
  <si>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</si>
  <si>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</si>
  <si>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</si>
  <si>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</si>
  <si>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</si>
  <si>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</si>
  <si>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</si>
  <si>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</si>
  <si>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</si>
  <si>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</si>
  <si>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</si>
  <si>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</si>
  <si>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</si>
  <si>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</si>
  <si>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</si>
  <si>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</si>
  <si>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</si>
  <si>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</si>
  <si>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</si>
  <si>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</si>
  <si>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</si>
  <si>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</si>
  <si>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</si>
  <si>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</si>
  <si>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</si>
  <si>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</si>
  <si>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</si>
  <si>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</si>
  <si>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</si>
  <si>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</si>
  <si>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</si>
  <si>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</si>
  <si>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</si>
  <si>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</si>
  <si>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</si>
  <si>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</si>
  <si>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</si>
  <si>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</si>
  <si>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</si>
  <si>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</si>
  <si>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</si>
  <si>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</si>
  <si>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</si>
  <si>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</si>
  <si>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</si>
  <si>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</si>
  <si>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</si>
  <si>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</si>
  <si>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</si>
  <si>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</si>
  <si>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</si>
  <si>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</si>
  <si>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</si>
  <si>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</si>
  <si>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</si>
  <si>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</si>
  <si>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</si>
  <si>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</si>
  <si>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</si>
  <si>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</si>
  <si>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</si>
  <si>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</si>
  <si>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</si>
  <si>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</si>
  <si>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</si>
  <si>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</si>
  <si>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</si>
  <si>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</si>
  <si>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</si>
  <si>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</si>
  <si>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</si>
  <si>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</si>
  <si>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</si>
  <si>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</si>
  <si>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</si>
  <si>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</si>
  <si>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</si>
  <si>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</si>
  <si>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</si>
  <si>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</si>
  <si>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</si>
  <si>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</si>
  <si>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</si>
  <si>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</si>
  <si>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</si>
  <si>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</si>
  <si>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</si>
  <si>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</si>
  <si>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</si>
  <si>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</si>
  <si>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</si>
  <si>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</si>
  <si>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</si>
  <si>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</si>
  <si>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</si>
  <si>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</si>
  <si>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</si>
  <si>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</si>
  <si>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</si>
  <si>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</si>
  <si>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</si>
  <si>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</si>
  <si>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</si>
  <si>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</si>
  <si>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</si>
  <si>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</si>
  <si>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</si>
  <si>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</si>
  <si>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</si>
  <si>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</si>
  <si>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</si>
  <si>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</si>
  <si>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</si>
  <si>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</si>
  <si>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</si>
  <si>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</si>
  <si>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</si>
  <si>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</si>
  <si>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</si>
  <si>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</si>
  <si>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</si>
  <si>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</si>
  <si>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</si>
  <si>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</si>
  <si>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</si>
  <si>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</si>
  <si>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</si>
  <si>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</si>
  <si>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</si>
  <si>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</si>
  <si>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</si>
  <si>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</si>
  <si>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</si>
  <si>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</si>
  <si>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</si>
  <si>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</si>
  <si>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</si>
  <si>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</si>
  <si>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</si>
  <si>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</si>
  <si>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</si>
  <si>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</si>
  <si>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</si>
  <si>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</si>
  <si>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</si>
  <si>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</si>
  <si>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</si>
  <si>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</si>
  <si>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</si>
  <si>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</si>
  <si>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</si>
  <si>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</si>
  <si>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</si>
  <si>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</si>
  <si>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</si>
  <si>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</si>
  <si>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</si>
  <si>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</si>
  <si>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</si>
  <si>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</si>
  <si>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</si>
  <si>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</si>
  <si>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</si>
  <si>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</si>
  <si>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</si>
  <si>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</si>
  <si>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</si>
  <si>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</si>
  <si>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</si>
  <si>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</si>
  <si>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</si>
  <si>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</si>
  <si>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</si>
  <si>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</si>
  <si>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</si>
  <si>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</si>
  <si>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</si>
  <si>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</si>
  <si>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</si>
  <si>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</si>
  <si>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</si>
  <si>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</si>
  <si>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</si>
  <si>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</si>
  <si>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</si>
  <si>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</si>
  <si>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</si>
  <si>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</si>
  <si>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</si>
  <si>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</si>
  <si>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</si>
  <si>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</si>
  <si>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</si>
  <si>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</si>
  <si>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</si>
  <si>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</si>
  <si>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</si>
  <si>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</si>
  <si>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</si>
  <si>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</si>
  <si>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</si>
  <si>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</si>
  <si>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</si>
  <si>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</si>
  <si>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</si>
  <si>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</si>
  <si>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</si>
  <si>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</si>
  <si>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</si>
  <si>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</si>
  <si>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</si>
  <si>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</si>
  <si>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</si>
  <si>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</si>
  <si>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</si>
  <si>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</si>
  <si>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</si>
  <si>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</si>
  <si>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</si>
  <si>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</si>
  <si>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</si>
  <si>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</si>
  <si>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</si>
  <si>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</si>
  <si>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</si>
  <si>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</si>
  <si>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</si>
  <si>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</si>
  <si>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</si>
  <si>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</si>
  <si>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</si>
  <si>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</si>
  <si>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</si>
  <si>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</si>
  <si>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</si>
  <si>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</si>
  <si>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</si>
  <si>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</si>
  <si>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</si>
  <si>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</si>
  <si>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</si>
  <si>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</si>
  <si>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</si>
  <si>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</si>
  <si>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</si>
  <si>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</si>
  <si>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</si>
  <si>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</si>
  <si>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</si>
  <si>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</si>
  <si>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</si>
  <si>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</si>
  <si>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</si>
  <si>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</si>
  <si>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</si>
  <si>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</si>
  <si>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</si>
  <si>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</si>
  <si>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</si>
  <si>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</si>
  <si>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</si>
  <si>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</si>
  <si>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</si>
  <si>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</si>
  <si>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</si>
  <si>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</si>
  <si>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</si>
  <si>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</si>
  <si>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</si>
  <si>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</si>
  <si>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</si>
  <si>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</si>
  <si>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</si>
  <si>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</si>
  <si>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</si>
  <si>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</si>
  <si>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</si>
  <si>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</si>
  <si>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</si>
  <si>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</si>
  <si>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</si>
  <si>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</si>
  <si>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</si>
  <si>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</si>
  <si>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</si>
  <si>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</si>
  <si>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</si>
  <si>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</si>
  <si>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</si>
  <si>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</si>
  <si>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</si>
  <si>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</si>
  <si>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</si>
  <si>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</si>
  <si>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</si>
  <si>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</si>
  <si>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</si>
  <si>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</si>
  <si>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</si>
  <si>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</si>
  <si>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</si>
  <si>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</si>
  <si>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</si>
  <si>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</si>
  <si>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</si>
  <si>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</si>
  <si>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</si>
  <si>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</si>
  <si>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</si>
  <si>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</si>
  <si>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</si>
  <si>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</si>
  <si>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</si>
  <si>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</si>
  <si>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</si>
  <si>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</si>
  <si>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</si>
  <si>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</si>
  <si>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</si>
  <si>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</si>
  <si>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</si>
  <si>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</si>
  <si>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</si>
  <si>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</si>
  <si>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</si>
  <si>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</si>
  <si>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</si>
  <si>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</si>
  <si>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</si>
  <si>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</si>
  <si>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</si>
  <si>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</si>
  <si>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</si>
  <si>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</si>
  <si>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</si>
  <si>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</si>
  <si>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</si>
  <si>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</si>
  <si>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</si>
  <si>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</si>
  <si>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</si>
  <si>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</si>
  <si>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</si>
  <si>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</si>
  <si>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</si>
  <si>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</si>
  <si>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</si>
  <si>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</si>
  <si>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</si>
  <si>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</si>
  <si>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</si>
  <si>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</si>
  <si>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</si>
  <si>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</si>
  <si>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</si>
  <si>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</si>
  <si>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</si>
  <si>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</si>
  <si>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</si>
  <si>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</si>
  <si>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</si>
  <si>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</si>
  <si>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</si>
  <si>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</si>
  <si>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</si>
  <si>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</si>
  <si>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</si>
  <si>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</si>
  <si>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</si>
  <si>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</si>
  <si>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</si>
  <si>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</si>
  <si>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</si>
  <si>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</si>
  <si>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</si>
  <si>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</si>
  <si>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</si>
  <si>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</si>
  <si>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</si>
  <si>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</si>
  <si>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</si>
  <si>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</si>
  <si>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</si>
  <si>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</si>
  <si>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</si>
  <si>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</si>
  <si>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</si>
  <si>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</si>
  <si>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</si>
  <si>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</si>
  <si>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</si>
  <si>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</si>
  <si>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</si>
  <si>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</si>
  <si>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</si>
  <si>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</si>
  <si>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</si>
  <si>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</si>
  <si>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</si>
  <si>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</si>
  <si>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</si>
  <si>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</si>
  <si>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</si>
  <si>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</si>
  <si>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</si>
  <si>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</si>
  <si>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</si>
  <si>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</si>
  <si>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</si>
  <si>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</si>
  <si>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</si>
  <si>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</si>
  <si>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</si>
  <si>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</si>
  <si>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</si>
  <si>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</si>
  <si>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</si>
  <si>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</si>
  <si>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</si>
  <si>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</si>
  <si>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</si>
  <si>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</si>
  <si>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</si>
  <si>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</si>
  <si>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</si>
  <si>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</si>
  <si>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</si>
  <si>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</si>
  <si>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</si>
  <si>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</si>
  <si>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</si>
  <si>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</si>
  <si>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</si>
  <si>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</si>
  <si>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</si>
  <si>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</si>
  <si>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</si>
  <si>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</si>
  <si>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</si>
  <si>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</si>
  <si>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</si>
  <si>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</si>
  <si>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</si>
  <si>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</si>
  <si>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</si>
  <si>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</si>
  <si>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</si>
  <si>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</si>
  <si>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</si>
  <si>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</si>
  <si>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</si>
  <si>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</si>
  <si>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</si>
  <si>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</si>
  <si>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</si>
  <si>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</si>
  <si>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</si>
  <si>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</si>
  <si>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</si>
  <si>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</si>
  <si>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</si>
  <si>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</si>
  <si>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</si>
  <si>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</si>
  <si>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</si>
  <si>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</si>
  <si>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</si>
  <si>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</si>
  <si>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</si>
  <si>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</si>
  <si>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</si>
  <si>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</si>
  <si>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</si>
  <si>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</si>
  <si>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</si>
  <si>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</si>
  <si>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</si>
  <si>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</si>
  <si>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</si>
  <si>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</si>
  <si>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</si>
  <si>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</si>
  <si>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</si>
  <si>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</si>
  <si>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</si>
  <si>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</si>
  <si>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</si>
  <si>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</si>
  <si>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</si>
  <si>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</si>
  <si>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</si>
  <si>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</si>
  <si>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</si>
  <si>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</si>
  <si>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</si>
  <si>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</si>
  <si>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</si>
  <si>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</si>
  <si>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</si>
  <si>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</si>
  <si>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</si>
  <si>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</si>
  <si>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</si>
  <si>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</si>
  <si>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</si>
  <si>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</si>
  <si>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</si>
  <si>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</si>
  <si>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</si>
  <si>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</si>
  <si>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</si>
  <si>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</si>
  <si>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</si>
  <si>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</si>
  <si>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</si>
  <si>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</si>
  <si>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</si>
  <si>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</si>
  <si>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</si>
  <si>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</si>
  <si>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</si>
  <si>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</si>
  <si>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</si>
  <si>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</si>
  <si>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</si>
  <si>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</si>
  <si>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</si>
  <si>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</si>
  <si>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</si>
  <si>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</si>
  <si>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</si>
  <si>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</si>
  <si>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</si>
  <si>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</si>
  <si>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</si>
  <si>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</si>
  <si>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</si>
  <si>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</si>
  <si>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</si>
  <si>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</si>
  <si>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</si>
  <si>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</si>
  <si>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</si>
  <si>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</si>
  <si>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</si>
  <si>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</si>
  <si>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</si>
  <si>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</si>
  <si>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</si>
  <si>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</si>
  <si>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</si>
  <si>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</si>
  <si>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</si>
  <si>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</si>
  <si>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</si>
  <si>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</si>
  <si>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</si>
  <si>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</si>
  <si>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</si>
  <si>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</si>
  <si>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</si>
  <si>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</si>
  <si>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</si>
  <si>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</si>
  <si>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</si>
  <si>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</si>
  <si>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</si>
  <si>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</si>
  <si>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</si>
  <si>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</si>
  <si>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</si>
  <si>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</si>
  <si>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</si>
  <si>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</si>
  <si>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</si>
  <si>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</si>
  <si>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</si>
  <si>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</si>
  <si>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</si>
  <si>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</si>
  <si>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</si>
  <si>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</si>
  <si>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</si>
  <si>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</si>
  <si>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</si>
  <si>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</si>
  <si>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</si>
  <si>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</si>
  <si>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</si>
  <si>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</si>
  <si>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</si>
  <si>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</si>
  <si>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</si>
  <si>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</si>
  <si>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</si>
  <si>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</si>
  <si>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</si>
  <si>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</si>
  <si>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</si>
  <si>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</si>
  <si>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</si>
  <si>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</si>
  <si>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</si>
  <si>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</si>
  <si>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</si>
  <si>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</si>
  <si>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</si>
  <si>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</si>
  <si>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</si>
  <si>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</si>
  <si>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</si>
  <si>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</si>
  <si>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</si>
  <si>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</si>
  <si>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</si>
  <si>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</si>
  <si>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</si>
  <si>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</si>
  <si>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</si>
  <si>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</si>
  <si>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</si>
  <si>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</si>
  <si>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</si>
  <si>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</si>
  <si>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</si>
  <si>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</si>
  <si>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</si>
  <si>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</si>
  <si>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</si>
  <si>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</si>
  <si>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</si>
  <si>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</si>
  <si>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</si>
  <si>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</si>
  <si>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</si>
  <si>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</si>
  <si>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</si>
  <si>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</si>
  <si>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</si>
  <si>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</si>
  <si>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</si>
  <si>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</si>
  <si>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</si>
  <si>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</si>
  <si>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</si>
  <si>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</si>
  <si>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</si>
  <si>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</si>
  <si>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</si>
  <si>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</si>
  <si>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</si>
  <si>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</si>
  <si>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</si>
  <si>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</si>
  <si>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</si>
  <si>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</si>
  <si>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</si>
  <si>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</si>
  <si>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</si>
  <si>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</si>
  <si>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</si>
  <si>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</si>
  <si>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</si>
  <si>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</si>
  <si>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</si>
  <si>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</si>
  <si>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</si>
  <si>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</si>
  <si>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</si>
  <si>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</si>
  <si>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</si>
  <si>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</si>
  <si>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</si>
  <si>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</si>
  <si>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</si>
  <si>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</si>
  <si>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</si>
  <si>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</si>
  <si>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</si>
  <si>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</si>
  <si>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</si>
  <si>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</si>
  <si>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</si>
  <si>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</si>
  <si>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</si>
  <si>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</si>
  <si>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</si>
  <si>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</si>
  <si>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</si>
  <si>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</si>
  <si>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</si>
  <si>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</si>
  <si>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</si>
  <si>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</si>
  <si>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</si>
  <si>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</si>
  <si>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</si>
  <si>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</si>
  <si>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</si>
  <si>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</si>
  <si>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</si>
  <si>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</si>
  <si>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</si>
  <si>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</si>
  <si>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</si>
  <si>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</si>
  <si>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</si>
  <si>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</si>
  <si>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</si>
  <si>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</si>
  <si>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</si>
  <si>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</si>
  <si>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</si>
  <si>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</si>
  <si>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</si>
  <si>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</si>
  <si>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</si>
  <si>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</si>
  <si>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</si>
  <si>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</si>
  <si>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</si>
  <si>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</si>
  <si>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</si>
  <si>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</si>
  <si>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</si>
  <si>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</si>
  <si>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</si>
  <si>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</si>
  <si>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</si>
  <si>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</si>
  <si>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</si>
  <si>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</si>
  <si>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</si>
  <si>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</si>
  <si>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</si>
  <si>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</si>
  <si>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</si>
  <si>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</si>
  <si>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</si>
  <si>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</si>
  <si>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</si>
  <si>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</si>
  <si>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</si>
  <si>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</si>
  <si>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</si>
  <si>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</si>
  <si>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</si>
  <si>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</si>
  <si>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</si>
  <si>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</si>
  <si>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</si>
  <si>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</si>
  <si>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</si>
  <si>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</si>
  <si>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</si>
  <si>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</si>
  <si>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</si>
  <si>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</si>
  <si>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</si>
  <si>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</si>
  <si>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</si>
  <si>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</si>
  <si>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</si>
  <si>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</si>
  <si>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</si>
  <si>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</si>
  <si>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</si>
  <si>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</si>
  <si>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</si>
  <si>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</si>
  <si>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</si>
  <si>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</si>
  <si>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</si>
  <si>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</si>
  <si>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</si>
  <si>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</si>
  <si>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</si>
  <si>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</si>
  <si>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</si>
  <si>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</si>
  <si>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</si>
  <si>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</si>
  <si>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</si>
  <si>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</si>
  <si>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</si>
  <si>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</si>
  <si>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</si>
  <si>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</si>
  <si>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</si>
  <si>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</si>
  <si>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</si>
  <si>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</si>
  <si>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</si>
  <si>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</si>
  <si>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</si>
  <si>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</si>
  <si>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</si>
  <si>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</si>
  <si>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</si>
  <si>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</si>
  <si>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</si>
  <si>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</si>
  <si>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</si>
  <si>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</si>
  <si>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</si>
  <si>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</si>
  <si>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</si>
  <si>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</si>
  <si>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</si>
  <si>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</si>
  <si>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</si>
  <si>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</si>
  <si>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</si>
  <si>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</si>
  <si>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</si>
  <si>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</si>
  <si>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</si>
  <si>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</si>
  <si>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</si>
  <si>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</si>
  <si>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</si>
  <si>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</si>
  <si>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</si>
  <si>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</si>
  <si>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</si>
  <si>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</si>
  <si>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</si>
  <si>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</si>
  <si>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</si>
  <si>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</si>
  <si>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</si>
  <si>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</si>
  <si>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</si>
  <si>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</si>
  <si>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</si>
  <si>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</si>
  <si>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</si>
  <si>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</si>
  <si>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</si>
  <si>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</si>
  <si>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</si>
  <si>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</si>
  <si>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</si>
  <si>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</si>
  <si>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</si>
  <si>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</si>
  <si>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</si>
  <si>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</si>
  <si>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</si>
  <si>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</si>
  <si>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</si>
  <si>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</si>
  <si>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</si>
  <si>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</si>
  <si>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</si>
  <si>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</si>
  <si>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</si>
  <si>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</si>
  <si>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</si>
  <si>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</si>
  <si>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</si>
  <si>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</si>
  <si>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</si>
  <si>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</si>
  <si>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</si>
  <si>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</si>
  <si>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</si>
  <si>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</si>
  <si>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</si>
  <si>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</si>
  <si>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</si>
  <si>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</si>
  <si>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</si>
  <si>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</si>
  <si>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</si>
  <si>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</si>
  <si>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</si>
  <si>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</si>
  <si>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</si>
  <si>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</si>
  <si>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</si>
  <si>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</si>
  <si>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</si>
  <si>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</si>
  <si>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</si>
  <si>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</si>
  <si>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</si>
  <si>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</si>
  <si>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</si>
  <si>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</si>
  <si>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</si>
  <si>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</si>
  <si>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</si>
  <si>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</si>
  <si>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</si>
  <si>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</si>
  <si>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</si>
  <si>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</si>
  <si>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</si>
  <si>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</si>
  <si>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</si>
  <si>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</si>
  <si>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</si>
  <si>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</si>
  <si>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</si>
  <si>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</si>
  <si>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</si>
  <si>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</si>
  <si>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</si>
  <si>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</si>
  <si>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</si>
  <si>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</si>
  <si>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</si>
  <si>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</si>
  <si>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</si>
  <si>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</si>
  <si>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</si>
  <si>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</si>
  <si>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</si>
  <si>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</si>
  <si>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</si>
  <si>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</si>
  <si>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</si>
  <si>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</si>
  <si>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</si>
  <si>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</si>
  <si>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</si>
  <si>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</si>
  <si>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</si>
  <si>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</si>
  <si>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</si>
  <si>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</si>
  <si>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</si>
  <si>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</si>
  <si>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</si>
  <si>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</si>
  <si>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</si>
  <si>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</si>
  <si>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</si>
  <si>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</si>
  <si>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</si>
  <si>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</si>
  <si>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</si>
  <si>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</si>
  <si>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</si>
  <si>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</si>
  <si>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</si>
  <si>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</si>
  <si>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</si>
  <si>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</si>
  <si>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</si>
  <si>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</si>
  <si>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</si>
  <si>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</si>
  <si>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</si>
  <si>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</si>
  <si>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</si>
  <si>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</si>
  <si>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</si>
  <si>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</si>
  <si>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</si>
  <si>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</si>
  <si>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</si>
  <si>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</si>
  <si>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</si>
  <si>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</si>
  <si>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</si>
  <si>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</si>
  <si>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</si>
  <si>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</si>
  <si>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</si>
  <si>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</si>
  <si>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</si>
  <si>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</si>
  <si>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</si>
  <si>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</si>
  <si>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</si>
  <si>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</si>
  <si>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</si>
  <si>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</si>
  <si>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</si>
  <si>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</si>
  <si>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</si>
  <si>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</si>
  <si>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</si>
  <si>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</si>
  <si>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</si>
  <si>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</si>
  <si>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</si>
  <si>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</si>
  <si>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</si>
  <si>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</si>
  <si>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</si>
  <si>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</si>
  <si>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</si>
  <si>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</si>
  <si>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</si>
  <si>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</si>
  <si>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</si>
  <si>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</si>
  <si>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</si>
  <si>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</si>
  <si>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</si>
  <si>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</si>
  <si>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</si>
  <si>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</si>
  <si>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</si>
  <si>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</si>
  <si>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</si>
  <si>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</si>
  <si>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</si>
  <si>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</si>
  <si>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</si>
  <si>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</si>
  <si>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</si>
  <si>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</si>
  <si>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</si>
  <si>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</si>
  <si>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</si>
  <si>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</si>
  <si>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</si>
  <si>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</si>
  <si>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</si>
  <si>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</si>
  <si>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</si>
  <si>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</si>
  <si>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</si>
  <si>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</si>
  <si>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</si>
  <si>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</si>
  <si>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</si>
  <si>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</si>
  <si>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</si>
  <si>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</si>
  <si>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</si>
  <si>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</si>
  <si>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</si>
  <si>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</si>
  <si>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</si>
  <si>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</si>
  <si>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</si>
  <si>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</si>
  <si>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</si>
  <si>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</si>
  <si>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</si>
  <si>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</si>
  <si>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</si>
  <si>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</si>
  <si>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</si>
  <si>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</si>
  <si>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</si>
  <si>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</si>
  <si>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</si>
  <si>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</si>
  <si>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</si>
  <si>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</si>
  <si>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</si>
  <si>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</si>
  <si>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</si>
  <si>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</si>
  <si>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</si>
  <si>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</si>
  <si>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</si>
  <si>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</si>
  <si>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</si>
  <si>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</si>
  <si>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</si>
  <si>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</si>
  <si>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</si>
  <si>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</si>
  <si>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</si>
  <si>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</si>
  <si>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</si>
  <si>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</si>
  <si>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</si>
  <si>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</si>
  <si>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</si>
  <si>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</si>
  <si>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</si>
  <si>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</si>
  <si>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</si>
  <si>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</si>
  <si>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</si>
  <si>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</si>
  <si>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</si>
  <si>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</si>
  <si>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</si>
  <si>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</si>
  <si>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</si>
  <si>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</si>
  <si>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</si>
  <si>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</si>
  <si>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</si>
  <si>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</si>
  <si>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</si>
  <si>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</si>
  <si>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</si>
  <si>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</si>
  <si>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</si>
  <si>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</si>
  <si>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</si>
  <si>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</si>
  <si>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</si>
  <si>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</si>
  <si>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</si>
  <si>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</si>
  <si>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</si>
  <si>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</si>
  <si>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</si>
  <si>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</si>
  <si>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</si>
  <si>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</si>
  <si>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</si>
  <si>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</si>
  <si>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</si>
  <si>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</si>
  <si>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</si>
  <si>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</si>
  <si>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</si>
  <si>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</si>
  <si>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</si>
  <si>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</si>
  <si>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</si>
  <si>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</si>
  <si>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</si>
  <si>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</si>
  <si>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</si>
  <si>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</si>
  <si>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</si>
  <si>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</si>
  <si>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</si>
  <si>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</si>
  <si>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</si>
  <si>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</si>
  <si>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</si>
  <si>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</si>
  <si>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</si>
  <si>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</si>
  <si>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</si>
  <si>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</si>
  <si>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</si>
  <si>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</si>
  <si>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</si>
  <si>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</si>
  <si>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</si>
  <si>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</si>
  <si>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</si>
  <si>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</si>
  <si>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</si>
  <si>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</si>
  <si>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</si>
  <si>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</si>
  <si>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</si>
  <si>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</si>
  <si>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</si>
  <si>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</si>
  <si>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</si>
  <si>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</si>
  <si>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</si>
  <si>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</si>
  <si>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</si>
  <si>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</si>
  <si>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</si>
  <si>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</si>
  <si>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</si>
  <si>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</si>
  <si>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</si>
  <si>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</si>
  <si>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</si>
  <si>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</si>
  <si>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</si>
  <si>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</si>
  <si>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</si>
  <si>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</si>
  <si>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</si>
  <si>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</si>
  <si>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</si>
  <si>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</si>
  <si>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</si>
  <si>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</si>
  <si>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</si>
  <si>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</si>
  <si>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</si>
  <si>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</si>
  <si>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</si>
  <si>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</si>
  <si>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</si>
  <si>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</si>
  <si>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</si>
  <si>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</si>
  <si>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</si>
  <si>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</si>
  <si>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</si>
  <si>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</si>
  <si>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</si>
  <si>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</si>
  <si>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</si>
  <si>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</si>
  <si>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</si>
  <si>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</si>
  <si>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</si>
  <si>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</si>
  <si>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</si>
  <si>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</si>
  <si>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</si>
  <si>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</si>
  <si>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</si>
  <si>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</si>
  <si>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</si>
  <si>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</si>
  <si>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</si>
  <si>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</si>
  <si>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</si>
  <si>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</si>
  <si>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</si>
  <si>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</si>
  <si>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</si>
  <si>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</si>
  <si>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</si>
  <si>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</si>
  <si>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</si>
  <si>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</si>
  <si>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</si>
  <si>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</si>
  <si>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</si>
  <si>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</si>
  <si>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</si>
  <si>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</si>
  <si>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</si>
  <si>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</si>
  <si>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</si>
  <si>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</si>
  <si>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</si>
  <si>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</si>
  <si>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</si>
  <si>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</si>
  <si>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</si>
  <si>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</si>
  <si>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</si>
  <si>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</si>
  <si>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</si>
  <si>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</si>
  <si>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</si>
  <si>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</si>
  <si>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</si>
  <si>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</si>
  <si>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</si>
  <si>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</si>
  <si>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</si>
  <si>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</si>
  <si>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</si>
  <si>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</si>
  <si>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</si>
  <si>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</si>
  <si>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</si>
  <si>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</si>
  <si>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</si>
  <si>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</si>
  <si>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</si>
  <si>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</si>
  <si>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</si>
  <si>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</si>
  <si>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</si>
  <si>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</si>
  <si>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</si>
  <si>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</si>
  <si>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</si>
  <si>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</si>
  <si>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</si>
  <si>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</si>
  <si>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</si>
  <si>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</si>
  <si>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</si>
  <si>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</si>
  <si>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</si>
  <si>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</si>
  <si>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</si>
  <si>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</si>
  <si>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</si>
  <si>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</si>
  <si>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</si>
  <si>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</si>
  <si>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</si>
  <si>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</si>
  <si>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</si>
  <si>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</si>
  <si>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</si>
  <si>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</si>
  <si>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</si>
  <si>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</si>
  <si>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</si>
  <si>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</si>
  <si>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</si>
  <si>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</si>
  <si>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</si>
  <si>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</si>
  <si>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</si>
  <si>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</si>
  <si>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</si>
  <si>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</si>
  <si>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</si>
  <si>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</si>
  <si>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</si>
  <si>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</si>
  <si>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</si>
  <si>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</si>
  <si>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</si>
  <si>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</si>
  <si>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</si>
  <si>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</si>
  <si>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</si>
  <si>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</si>
  <si>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</si>
  <si>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</si>
  <si>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</si>
  <si>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</si>
  <si>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</si>
  <si>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</si>
  <si>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</si>
  <si>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</si>
  <si>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</si>
  <si>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</si>
  <si>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</si>
  <si>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</si>
  <si>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</si>
  <si>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</si>
  <si>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</si>
  <si>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</si>
  <si>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</si>
  <si>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</si>
  <si>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</si>
  <si>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</si>
  <si>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</si>
  <si>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</si>
  <si>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</si>
  <si>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</si>
  <si>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</si>
  <si>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</si>
  <si>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</si>
  <si>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</si>
  <si>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</si>
  <si>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</si>
  <si>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</si>
  <si>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</si>
  <si>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</si>
  <si>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</si>
  <si>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</si>
  <si>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</si>
  <si>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</si>
  <si>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</si>
  <si>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</si>
  <si>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</si>
  <si>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</si>
  <si>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</si>
  <si>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</si>
  <si>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</si>
  <si>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</si>
  <si>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</si>
  <si>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</si>
  <si>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</si>
  <si>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</si>
  <si>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</si>
  <si>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</si>
  <si>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</si>
  <si>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</si>
  <si>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</si>
  <si>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</si>
  <si>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</si>
  <si>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</si>
  <si>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</si>
  <si>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</si>
  <si>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</si>
  <si>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</si>
  <si>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</si>
  <si>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</si>
  <si>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</si>
  <si>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</si>
  <si>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</si>
  <si>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</si>
  <si>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</si>
  <si>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</si>
  <si>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</si>
  <si>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</si>
  <si>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</si>
  <si>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</si>
  <si>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</si>
  <si>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</si>
  <si>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</si>
  <si>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</si>
  <si>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</si>
  <si>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</si>
  <si>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</si>
  <si>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</si>
  <si>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</si>
  <si>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</si>
  <si>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</si>
  <si>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</si>
  <si>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</si>
  <si>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</si>
  <si>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</si>
  <si>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</si>
  <si>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</si>
  <si>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</si>
  <si>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</si>
  <si>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</si>
  <si>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</si>
  <si>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</si>
  <si>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</si>
  <si>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</si>
  <si>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</si>
  <si>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</si>
  <si>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</si>
  <si>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</si>
  <si>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</si>
  <si>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</si>
  <si>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</si>
  <si>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</si>
  <si>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</si>
  <si>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</si>
  <si>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</si>
  <si>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</si>
  <si>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</si>
  <si>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</si>
  <si>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</si>
  <si>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</si>
  <si>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</si>
  <si>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</si>
  <si>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</si>
  <si>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</si>
  <si>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</si>
  <si>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</si>
  <si>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</si>
  <si>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</si>
  <si>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</si>
  <si>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</si>
  <si>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</si>
  <si>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</si>
  <si>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</si>
  <si>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</si>
  <si>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</si>
  <si>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</si>
  <si>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</si>
  <si>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</si>
  <si>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</si>
  <si>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</si>
  <si>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</si>
  <si>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</si>
  <si>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</si>
  <si>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</si>
  <si>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</si>
  <si>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</si>
  <si>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</si>
  <si>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</si>
  <si>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</si>
  <si>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</si>
  <si>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</si>
  <si>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</si>
  <si>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</si>
  <si>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</si>
  <si>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</si>
  <si>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</si>
  <si>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</si>
  <si>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</si>
  <si>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</si>
  <si>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</si>
  <si>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</si>
  <si>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</si>
  <si>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</si>
  <si>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</si>
  <si>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</si>
  <si>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</si>
  <si>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</si>
  <si>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</si>
  <si>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</si>
  <si>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</si>
  <si>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</si>
  <si>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</si>
  <si>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</si>
  <si>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</si>
  <si>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</si>
  <si>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</si>
  <si>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</si>
  <si>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</si>
  <si>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</si>
  <si>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</si>
  <si>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</si>
  <si>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</si>
  <si>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</si>
  <si>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</si>
  <si>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</si>
  <si>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</si>
  <si>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</si>
  <si>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</si>
  <si>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</si>
  <si>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</si>
  <si>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</si>
  <si>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</si>
  <si>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</si>
  <si>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</si>
  <si>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</si>
  <si>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</si>
  <si>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</si>
  <si>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</si>
  <si>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</si>
  <si>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</si>
  <si>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</si>
  <si>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</si>
  <si>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</si>
  <si>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</si>
  <si>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</si>
  <si>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</si>
  <si>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</si>
  <si>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</si>
  <si>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</si>
  <si>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</si>
  <si>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</si>
  <si>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</si>
  <si>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</si>
  <si>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</si>
  <si>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</si>
  <si>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</si>
  <si>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</si>
  <si>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</si>
  <si>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</si>
  <si>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</si>
  <si>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</si>
  <si>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</si>
  <si>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</si>
  <si>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</si>
  <si>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</si>
  <si>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</si>
  <si>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</si>
  <si>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</si>
  <si>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</si>
  <si>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</si>
  <si>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</si>
  <si>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</si>
  <si>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</si>
  <si>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</si>
  <si>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</si>
  <si>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</si>
  <si>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</si>
  <si>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</si>
  <si>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</si>
  <si>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</si>
  <si>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</si>
  <si>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</si>
  <si>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</si>
  <si>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</si>
  <si>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</si>
  <si>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</si>
  <si>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</si>
  <si>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</si>
  <si>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</si>
  <si>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</si>
  <si>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</si>
  <si>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</si>
  <si>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</si>
  <si>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</si>
  <si>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</si>
  <si>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</si>
  <si>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</si>
  <si>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</si>
  <si>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</si>
  <si>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</si>
  <si>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</si>
  <si>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</si>
  <si>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</si>
  <si>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</si>
  <si>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</si>
  <si>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</si>
  <si>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</si>
  <si>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</si>
  <si>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</si>
  <si>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</si>
  <si>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</si>
  <si>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</si>
  <si>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</si>
  <si>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</si>
  <si>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</si>
  <si>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</si>
  <si>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</si>
  <si>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</si>
  <si>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</si>
  <si>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</si>
  <si>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</si>
  <si>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</si>
  <si>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</si>
  <si>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</si>
  <si>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</si>
  <si>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</si>
  <si>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</si>
  <si>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</si>
  <si>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</si>
  <si>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</si>
  <si>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</si>
  <si>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</si>
  <si>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</si>
  <si>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</si>
  <si>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</si>
  <si>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</si>
  <si>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</si>
  <si>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</si>
  <si>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</si>
  <si>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</si>
  <si>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</si>
  <si>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</si>
  <si>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</si>
  <si>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</si>
  <si>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</si>
  <si>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</si>
  <si>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</si>
  <si>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</si>
  <si>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</si>
  <si>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</si>
  <si>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</si>
  <si>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</si>
  <si>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</si>
  <si>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</si>
  <si>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</si>
  <si>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</si>
  <si>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</si>
  <si>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</si>
  <si>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</si>
  <si>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</si>
  <si>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</si>
  <si>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</si>
  <si>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</si>
  <si>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</si>
  <si>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</si>
  <si>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</si>
  <si>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</si>
  <si>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</si>
  <si>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</si>
  <si>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</si>
  <si>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</si>
  <si>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</si>
  <si>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</si>
  <si>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</si>
  <si>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</si>
  <si>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</si>
  <si>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</si>
  <si>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</si>
  <si>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</si>
  <si>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</si>
  <si>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</si>
  <si>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</si>
  <si>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</si>
  <si>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</si>
  <si>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</si>
  <si>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</si>
  <si>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</si>
  <si>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</si>
  <si>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</si>
  <si>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</si>
  <si>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</si>
  <si>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</si>
  <si>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</si>
  <si>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</si>
  <si>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</si>
  <si>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</si>
  <si>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</si>
  <si>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</si>
  <si>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</si>
  <si>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</si>
  <si>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</si>
  <si>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</si>
  <si>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</si>
  <si>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</si>
  <si>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</si>
  <si>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</si>
  <si>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</si>
  <si>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</si>
  <si>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</si>
  <si>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</si>
  <si>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</si>
  <si>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</si>
  <si>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</si>
  <si>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</si>
  <si>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</si>
  <si>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</si>
  <si>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</si>
  <si>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</si>
  <si>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</si>
  <si>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</si>
  <si>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</si>
  <si>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</si>
  <si>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</si>
  <si>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</si>
  <si>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</si>
  <si>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</si>
  <si>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</si>
  <si>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</si>
  <si>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</si>
  <si>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</si>
  <si>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</si>
  <si>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</si>
  <si>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</si>
  <si>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</si>
  <si>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</si>
  <si>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</si>
  <si>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</si>
  <si>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</si>
  <si>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</si>
  <si>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</si>
  <si>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</si>
  <si>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</si>
  <si>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</si>
  <si>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</si>
  <si>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</si>
  <si>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</si>
  <si>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</si>
  <si>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</si>
  <si>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</si>
  <si>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</si>
  <si>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</si>
  <si>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</si>
  <si>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</si>
  <si>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</si>
  <si>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</si>
  <si>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</si>
  <si>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</si>
  <si>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</si>
  <si>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</si>
  <si>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</si>
  <si>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</si>
  <si>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</si>
  <si>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</si>
  <si>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</si>
  <si>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</si>
  <si>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</si>
  <si>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</si>
  <si>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</si>
  <si>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</si>
  <si>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</si>
  <si>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</si>
  <si>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</si>
  <si>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</si>
  <si>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</si>
  <si>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</si>
  <si>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</si>
  <si>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</si>
  <si>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</si>
  <si>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</si>
  <si>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</si>
  <si>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</si>
  <si>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</si>
  <si>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</si>
  <si>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</si>
  <si>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</si>
  <si>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</si>
  <si>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</si>
  <si>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</si>
  <si>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</si>
  <si>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</si>
  <si>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</si>
  <si>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</si>
  <si>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</si>
  <si>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</si>
  <si>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</si>
  <si>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</si>
  <si>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</si>
  <si>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</si>
  <si>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</si>
  <si>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</si>
  <si>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</si>
  <si>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</si>
  <si>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</si>
  <si>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</si>
  <si>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</si>
  <si>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</si>
  <si>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</si>
  <si>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</si>
  <si>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</si>
  <si>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</si>
  <si>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</si>
  <si>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</si>
  <si>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</si>
  <si>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</si>
  <si>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</si>
  <si>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</si>
  <si>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</si>
  <si>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</si>
  <si>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</si>
  <si>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</si>
  <si>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</si>
  <si>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</si>
  <si>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</si>
  <si>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</si>
  <si>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</si>
  <si>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</si>
  <si>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</si>
  <si>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</si>
  <si>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</si>
  <si>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</si>
  <si>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</si>
  <si>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</si>
  <si>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</si>
  <si>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</si>
  <si>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</si>
  <si>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</si>
  <si>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</si>
  <si>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</si>
  <si>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</si>
  <si>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</si>
  <si>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</si>
  <si>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</si>
  <si>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</si>
  <si>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</si>
  <si>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</si>
  <si>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</si>
  <si>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</si>
  <si>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</si>
  <si>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</si>
  <si>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</si>
  <si>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</si>
  <si>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</si>
  <si>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</si>
  <si>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</si>
  <si>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</si>
  <si>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</si>
  <si>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</si>
  <si>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</si>
  <si>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</si>
  <si>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</si>
  <si>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</si>
  <si>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</si>
  <si>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</si>
  <si>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</si>
  <si>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</si>
  <si>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</si>
  <si>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</si>
  <si>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</si>
  <si>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</si>
  <si>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</si>
  <si>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</si>
  <si>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</si>
  <si>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</si>
  <si>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</si>
  <si>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</si>
  <si>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</si>
  <si>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</si>
  <si>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</si>
  <si>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</si>
  <si>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</si>
  <si>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</si>
  <si>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</si>
  <si>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</si>
  <si>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</si>
  <si>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</si>
  <si>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</si>
  <si>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</si>
  <si>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</si>
  <si>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</si>
  <si>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</si>
  <si>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</si>
  <si>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</si>
  <si>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</si>
  <si>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</si>
  <si>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</si>
  <si>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</si>
  <si>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</si>
  <si>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</si>
  <si>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</si>
  <si>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</si>
  <si>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</si>
  <si>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</si>
  <si>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</si>
  <si>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</si>
  <si>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</si>
  <si>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</si>
  <si>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</si>
  <si>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</si>
  <si>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</si>
  <si>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</si>
  <si>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</si>
  <si>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</si>
  <si>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</si>
  <si>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</si>
  <si>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</si>
  <si>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</si>
  <si>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</si>
  <si>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</si>
  <si>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</si>
  <si>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</si>
  <si>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</si>
  <si>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</si>
  <si>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</si>
  <si>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</si>
  <si>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</si>
  <si>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</si>
  <si>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</si>
  <si>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</si>
  <si>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</si>
  <si>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</si>
  <si>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</si>
  <si>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</si>
  <si>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</si>
  <si>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</si>
  <si>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</si>
  <si>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</si>
  <si>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</si>
  <si>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</si>
  <si>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</si>
  <si>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</si>
  <si>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</si>
  <si>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</si>
  <si>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</si>
  <si>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</si>
  <si>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</si>
  <si>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</si>
  <si>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</si>
  <si>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</si>
  <si>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</si>
  <si>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</si>
  <si>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</si>
  <si>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</si>
  <si>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</si>
  <si>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</si>
  <si>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</si>
  <si>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</si>
  <si>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</si>
  <si>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</si>
  <si>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</si>
  <si>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</si>
  <si>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</si>
  <si>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</si>
  <si>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</si>
  <si>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</si>
  <si>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</si>
  <si>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</si>
  <si>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</si>
  <si>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</si>
  <si>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</si>
  <si>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</si>
  <si>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</si>
  <si>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</si>
  <si>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</si>
  <si>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</si>
  <si>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</si>
  <si>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</si>
  <si>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</si>
  <si>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</si>
  <si>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</si>
  <si>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</si>
  <si>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</si>
  <si>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</si>
  <si>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</si>
  <si>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</si>
  <si>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</si>
  <si>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</si>
  <si>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</si>
  <si>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</si>
  <si>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</si>
  <si>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</si>
  <si>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</si>
  <si>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</si>
  <si>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</si>
  <si>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</si>
  <si>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</si>
  <si>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</si>
  <si>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</si>
  <si>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</si>
  <si>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</si>
  <si>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</si>
  <si>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</si>
  <si>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</si>
  <si>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</si>
  <si>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</si>
  <si>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</si>
  <si>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</si>
  <si>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</si>
  <si>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</si>
  <si>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</si>
  <si>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</si>
  <si>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</si>
  <si>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</si>
  <si>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</si>
  <si>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</si>
  <si>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</si>
  <si>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</si>
  <si>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</si>
  <si>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</si>
  <si>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</si>
  <si>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</si>
  <si>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</si>
  <si>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</si>
  <si>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</si>
  <si>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</si>
  <si>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</si>
  <si>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</si>
  <si>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</si>
  <si>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</si>
  <si>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</si>
  <si>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</si>
  <si>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</si>
  <si>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</si>
  <si>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</si>
  <si>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</si>
  <si>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</si>
  <si>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</si>
  <si>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</si>
  <si>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</si>
  <si>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</si>
  <si>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</si>
  <si>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</si>
  <si>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</si>
  <si>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</si>
  <si>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</si>
  <si>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</si>
  <si>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</si>
  <si>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</si>
  <si>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</si>
  <si>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</si>
  <si>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</si>
  <si>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</si>
  <si>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</si>
  <si>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</si>
  <si>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</si>
  <si>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</si>
  <si>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</si>
  <si>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</si>
  <si>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</si>
  <si>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</si>
  <si>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</si>
  <si>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</si>
  <si>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</si>
  <si>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</si>
  <si>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</si>
  <si>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</si>
  <si>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</si>
  <si>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</si>
  <si>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</si>
  <si>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</si>
  <si>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</si>
  <si>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</si>
  <si>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</si>
  <si>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</si>
  <si>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</si>
  <si>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</si>
  <si>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</si>
  <si>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</si>
  <si>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</si>
  <si>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</si>
  <si>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</si>
  <si>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</si>
  <si>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</si>
  <si>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</si>
  <si>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</si>
  <si>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</si>
  <si>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</si>
  <si>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</si>
  <si>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</si>
  <si>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</si>
  <si>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</si>
  <si>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</si>
  <si>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</si>
  <si>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</si>
  <si>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</si>
  <si>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</si>
  <si>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</si>
  <si>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</si>
  <si>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</si>
  <si>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</si>
  <si>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</si>
  <si>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</si>
  <si>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</si>
  <si>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</si>
  <si>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</si>
  <si>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</si>
  <si>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</si>
  <si>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</si>
  <si>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</si>
  <si>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</si>
  <si>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</si>
  <si>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</si>
  <si>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</si>
  <si>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</si>
  <si>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</si>
  <si>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</si>
  <si>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</si>
  <si>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</si>
  <si>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</si>
  <si>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</si>
  <si>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</si>
  <si>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</si>
  <si>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</si>
  <si>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</si>
  <si>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</si>
  <si>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</si>
  <si>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</si>
  <si>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</si>
  <si>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</si>
  <si>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</si>
  <si>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</si>
  <si>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</si>
  <si>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</si>
  <si>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</si>
  <si>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</si>
  <si>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</si>
  <si>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</si>
  <si>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</si>
  <si>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</si>
  <si>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</si>
  <si>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</si>
  <si>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</si>
  <si>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</si>
  <si>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</si>
  <si>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</si>
  <si>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</si>
  <si>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</si>
  <si>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</si>
  <si>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</si>
  <si>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</si>
  <si>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</si>
  <si>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</si>
  <si>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</si>
  <si>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</si>
  <si>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</si>
  <si>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</si>
  <si>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</si>
  <si>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</si>
  <si>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</si>
  <si>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</si>
  <si>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</si>
  <si>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</si>
  <si>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</si>
  <si>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</si>
  <si>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</si>
  <si>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</si>
  <si>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</si>
  <si>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</si>
  <si>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</si>
  <si>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</si>
  <si>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</si>
  <si>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</si>
  <si>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</si>
  <si>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</si>
  <si>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</si>
  <si>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</si>
  <si>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</si>
  <si>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</si>
  <si>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</si>
  <si>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</si>
  <si>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</si>
  <si>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</si>
  <si>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</si>
  <si>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</si>
  <si>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</si>
  <si>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</si>
  <si>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</si>
  <si>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</si>
  <si>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</si>
  <si>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</si>
  <si>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</si>
  <si>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</si>
  <si>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</si>
  <si>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</si>
  <si>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</si>
  <si>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</si>
  <si>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</si>
  <si>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</si>
  <si>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</si>
  <si>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</si>
  <si>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</si>
  <si>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</si>
  <si>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</si>
  <si>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</si>
  <si>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</si>
  <si>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</si>
  <si>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</si>
  <si>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</si>
  <si>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</si>
  <si>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</si>
  <si>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</si>
  <si>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</si>
  <si>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</si>
  <si>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</si>
  <si>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</si>
  <si>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</si>
  <si>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</si>
  <si>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</si>
  <si>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</si>
  <si>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</si>
  <si>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</si>
  <si>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</si>
  <si>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</si>
  <si>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</si>
  <si>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</si>
  <si>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</si>
  <si>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</si>
  <si>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</si>
  <si>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</si>
  <si>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</si>
  <si>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</si>
  <si>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</si>
  <si>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</si>
  <si>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</si>
  <si>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</si>
  <si>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</si>
  <si>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</si>
  <si>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</si>
  <si>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</si>
  <si>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</si>
  <si>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</si>
  <si>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</si>
  <si>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</si>
  <si>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</si>
  <si>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</si>
  <si>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</si>
  <si>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</si>
  <si>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</si>
  <si>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</si>
  <si>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</si>
  <si>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</si>
  <si>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</si>
  <si>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</si>
  <si>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</si>
  <si>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</si>
  <si>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</si>
  <si>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</si>
  <si>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</si>
  <si>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</si>
  <si>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</si>
  <si>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</si>
  <si>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</si>
  <si>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</si>
  <si>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</si>
  <si>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</si>
  <si>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</si>
  <si>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</si>
  <si>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</si>
  <si>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</si>
  <si>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</si>
  <si>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</si>
  <si>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</si>
  <si>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</si>
  <si>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</si>
  <si>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</si>
  <si>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</si>
  <si>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</si>
  <si>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</si>
  <si>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</si>
  <si>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</si>
  <si>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</si>
  <si>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</si>
  <si>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</si>
  <si>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</si>
  <si>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</si>
  <si>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</si>
  <si>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</si>
  <si>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</si>
  <si>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</si>
  <si>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</si>
  <si>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</si>
  <si>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</si>
  <si>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</si>
  <si>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</si>
  <si>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</si>
  <si>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</si>
  <si>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</si>
  <si>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</si>
  <si>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</si>
  <si>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</si>
  <si>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</si>
  <si>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</si>
  <si>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</si>
  <si>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</si>
  <si>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</si>
  <si>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</si>
  <si>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</si>
  <si>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</si>
  <si>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</si>
  <si>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</si>
  <si>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</si>
  <si>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</si>
  <si>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</si>
  <si>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</si>
  <si>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</si>
  <si>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</si>
  <si>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</si>
  <si>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</si>
  <si>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</si>
  <si>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</si>
  <si>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</si>
  <si>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</si>
  <si>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</si>
  <si>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</si>
  <si>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</si>
  <si>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</si>
  <si>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</si>
  <si>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</si>
  <si>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</si>
  <si>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</si>
  <si>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</si>
  <si>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</si>
  <si>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</si>
  <si>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</si>
  <si>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</si>
  <si>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</si>
  <si>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</si>
  <si>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</si>
  <si>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</si>
  <si>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</si>
  <si>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</si>
  <si>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</si>
  <si>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</si>
  <si>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</si>
  <si>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</si>
  <si>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</si>
  <si>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</si>
  <si>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</si>
  <si>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</si>
  <si>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</si>
  <si>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</si>
  <si>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</si>
  <si>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</si>
  <si>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</si>
  <si>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</si>
  <si>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</si>
  <si>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</si>
  <si>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</si>
  <si>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</si>
  <si>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</si>
  <si>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</si>
  <si>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</si>
  <si>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</si>
  <si>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</si>
  <si>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</si>
  <si>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</si>
  <si>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</si>
  <si>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</si>
  <si>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</si>
  <si>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</si>
  <si>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</si>
  <si>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</si>
  <si>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</si>
  <si>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</si>
  <si>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</si>
  <si>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</si>
  <si>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</si>
  <si>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</si>
  <si>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</si>
  <si>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</si>
  <si>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</si>
  <si>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</si>
  <si>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</si>
  <si>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</si>
  <si>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</si>
  <si>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</si>
  <si>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</si>
  <si>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</si>
  <si>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</si>
  <si>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</si>
  <si>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</si>
  <si>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</si>
  <si>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</si>
  <si>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</si>
  <si>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</si>
  <si>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</si>
  <si>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</si>
  <si>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</si>
  <si>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</si>
  <si>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</si>
  <si>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</si>
  <si>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</si>
  <si>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</si>
  <si>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</si>
  <si>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</si>
  <si>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</si>
  <si>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</si>
  <si>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</si>
  <si>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</si>
  <si>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</si>
  <si>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</si>
  <si>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</si>
  <si>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</si>
  <si>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</si>
  <si>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</si>
  <si>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</si>
  <si>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</si>
  <si>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</si>
  <si>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</si>
  <si>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</si>
  <si>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</si>
  <si>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</si>
  <si>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</si>
  <si>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</si>
  <si>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</si>
  <si>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</si>
  <si>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</si>
  <si>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</si>
  <si>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</si>
  <si>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</si>
  <si>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</si>
  <si>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</si>
  <si>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</si>
  <si>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</si>
  <si>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</si>
  <si>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</si>
  <si>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</si>
  <si>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</si>
  <si>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</si>
  <si>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</si>
  <si>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</si>
  <si>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</si>
  <si>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</si>
  <si>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</si>
  <si>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</si>
  <si>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</si>
  <si>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</si>
  <si>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</si>
  <si>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</si>
  <si>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</si>
  <si>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</si>
  <si>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</si>
  <si>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</si>
  <si>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</si>
  <si>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</si>
  <si>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</si>
  <si>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</si>
  <si>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</si>
  <si>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</si>
  <si>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</si>
  <si>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</si>
  <si>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</si>
  <si>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</si>
  <si>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</si>
  <si>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</si>
  <si>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</si>
  <si>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</si>
  <si>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</si>
  <si>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</si>
  <si>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</si>
  <si>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</si>
  <si>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</si>
  <si>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</si>
  <si>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</si>
  <si>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</si>
  <si>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</si>
  <si>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</si>
  <si>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</si>
  <si>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</si>
  <si>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</si>
  <si>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</si>
  <si>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</si>
  <si>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</si>
  <si>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</si>
  <si>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</si>
  <si>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</si>
  <si>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</si>
  <si>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</si>
  <si>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</si>
  <si>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</si>
  <si>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</si>
  <si>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</si>
  <si>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</si>
  <si>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</si>
  <si>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</si>
  <si>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</si>
  <si>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</si>
  <si>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</si>
  <si>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</si>
  <si>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</si>
  <si>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</si>
  <si>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</si>
  <si>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</si>
  <si>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</si>
  <si>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</si>
  <si>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</si>
  <si>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</si>
  <si>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</si>
  <si>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</si>
  <si>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</si>
  <si>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</si>
  <si>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</si>
  <si>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</si>
  <si>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</si>
  <si>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</si>
  <si>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</si>
  <si>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</si>
  <si>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</si>
  <si>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</si>
  <si>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</si>
  <si>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</si>
  <si>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</si>
  <si>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</si>
  <si>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</si>
  <si>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</si>
  <si>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</si>
  <si>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</si>
  <si>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</si>
  <si>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</si>
  <si>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</si>
  <si>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</si>
  <si>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</si>
  <si>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</si>
  <si>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</si>
  <si>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</si>
  <si>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</si>
  <si>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</si>
  <si>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</si>
  <si>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</si>
  <si>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</si>
  <si>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</si>
  <si>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</si>
  <si>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</si>
  <si>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</si>
  <si>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</si>
  <si>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</si>
  <si>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</si>
  <si>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</si>
  <si>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</si>
  <si>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</si>
  <si>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</si>
  <si>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</si>
  <si>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</si>
  <si>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</si>
  <si>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</si>
  <si>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</si>
  <si>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</si>
  <si>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</si>
  <si>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</si>
  <si>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</si>
  <si>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</si>
  <si>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</si>
  <si>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</si>
  <si>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</si>
  <si>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</si>
  <si>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</si>
  <si>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</si>
  <si>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</si>
  <si>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</si>
  <si>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</si>
  <si>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</si>
  <si>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</si>
  <si>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</si>
  <si>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</si>
  <si>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</si>
  <si>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</si>
  <si>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</si>
  <si>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</si>
  <si>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</si>
  <si>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</si>
  <si>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</si>
  <si>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</si>
  <si>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</si>
  <si>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</si>
  <si>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</si>
  <si>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</si>
  <si>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</si>
  <si>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</si>
  <si>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</si>
  <si>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</si>
  <si>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</si>
  <si>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</si>
  <si>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</si>
  <si>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</si>
  <si>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</si>
  <si>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</si>
  <si>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</si>
  <si>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</si>
  <si>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</si>
  <si>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</si>
  <si>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</si>
  <si>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</si>
  <si>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</si>
  <si>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</si>
  <si>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</si>
  <si>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</si>
  <si>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</si>
  <si>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</si>
  <si>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</si>
  <si>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</si>
  <si>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</si>
  <si>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</si>
  <si>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</si>
  <si>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</si>
  <si>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</si>
  <si>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</si>
  <si>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</si>
  <si>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</si>
  <si>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</si>
  <si>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</si>
  <si>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</si>
  <si>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</si>
  <si>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</si>
  <si>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</si>
  <si>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</si>
  <si>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</si>
  <si>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</si>
  <si>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</si>
  <si>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</si>
  <si>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</si>
  <si>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</si>
  <si>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</si>
  <si>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</si>
  <si>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</si>
  <si>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</si>
  <si>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</si>
  <si>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</si>
  <si>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</si>
  <si>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</si>
  <si>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</si>
  <si>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</si>
  <si>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</si>
  <si>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</si>
  <si>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</si>
  <si>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</si>
  <si>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</si>
  <si>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</si>
  <si>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</si>
  <si>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</si>
  <si>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</si>
  <si>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</si>
  <si>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</si>
  <si>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</si>
  <si>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</si>
  <si>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</si>
  <si>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</si>
  <si>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</si>
  <si>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</si>
  <si>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</si>
  <si>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</si>
  <si>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</si>
  <si>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</si>
  <si>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</si>
  <si>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</si>
  <si>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</si>
  <si>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</si>
  <si>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</si>
  <si>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</si>
  <si>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</si>
  <si>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</si>
  <si>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</si>
  <si>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</si>
  <si>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</si>
  <si>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</si>
  <si>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</si>
  <si>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</si>
  <si>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</si>
  <si>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</si>
  <si>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</si>
  <si>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</si>
  <si>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</si>
  <si>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</si>
  <si>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</si>
  <si>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</si>
  <si>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</si>
  <si>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</si>
  <si>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</si>
  <si>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</si>
  <si>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</si>
  <si>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</si>
  <si>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</si>
  <si>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</si>
  <si>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</si>
  <si>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</si>
  <si>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</si>
  <si>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</si>
  <si>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</si>
  <si>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</si>
  <si>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</si>
  <si>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</si>
  <si>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</si>
  <si>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</si>
  <si>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</si>
  <si>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</si>
  <si>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</si>
  <si>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</si>
  <si>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</si>
  <si>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</si>
  <si>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</si>
  <si>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</si>
  <si>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</si>
  <si>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</si>
  <si>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</si>
  <si>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</si>
  <si>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</si>
  <si>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</si>
  <si>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</si>
  <si>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</si>
  <si>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</si>
  <si>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</si>
  <si>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</si>
  <si>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</si>
  <si>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</si>
  <si>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</si>
  <si>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</si>
  <si>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</si>
  <si>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</si>
  <si>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</si>
  <si>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</si>
  <si>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</si>
  <si>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</si>
  <si>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</si>
  <si>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</si>
  <si>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</si>
  <si>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</si>
  <si>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</si>
  <si>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</si>
  <si>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</si>
  <si>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</si>
  <si>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</si>
  <si>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</si>
  <si>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</si>
  <si>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</si>
  <si>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</si>
  <si>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</si>
  <si>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</si>
  <si>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</si>
  <si>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</si>
  <si>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</si>
  <si>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</si>
  <si>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</si>
  <si>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</si>
  <si>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</si>
  <si>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</si>
  <si>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</si>
  <si>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</si>
  <si>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</si>
  <si>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</si>
  <si>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</si>
  <si>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</si>
  <si>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</si>
  <si>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</si>
  <si>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</si>
  <si>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</si>
  <si>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</si>
  <si>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</si>
  <si>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</si>
  <si>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</si>
  <si>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</si>
  <si>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</si>
  <si>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</si>
  <si>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</si>
  <si>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</si>
  <si>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</si>
  <si>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</si>
  <si>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</si>
  <si>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</si>
  <si>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</si>
  <si>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</si>
  <si>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</si>
  <si>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</si>
  <si>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</si>
  <si>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</si>
  <si>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</si>
  <si>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</si>
  <si>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</si>
  <si>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</si>
  <si>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</si>
  <si>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</si>
  <si>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</si>
  <si>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</si>
  <si>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</si>
  <si>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</si>
  <si>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</si>
  <si>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</si>
  <si>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</si>
  <si>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</si>
  <si>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</si>
  <si>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</si>
  <si>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</si>
  <si>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</si>
  <si>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</si>
  <si>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</si>
  <si>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</si>
  <si>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</si>
  <si>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</si>
  <si>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</si>
  <si>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</si>
  <si>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</si>
  <si>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</si>
  <si>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</si>
  <si>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</si>
  <si>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</si>
  <si>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</si>
  <si>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</si>
  <si>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</si>
  <si>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</si>
  <si>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</si>
  <si>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</si>
  <si>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</si>
  <si>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</si>
  <si>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</si>
  <si>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</si>
  <si>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</si>
  <si>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</si>
  <si>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</si>
  <si>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</si>
  <si>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</si>
  <si>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</si>
  <si>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</si>
  <si>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</si>
  <si>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</si>
  <si>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</si>
  <si>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</si>
  <si>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</si>
  <si>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</si>
  <si>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</si>
  <si>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</si>
  <si>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</si>
  <si>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</si>
  <si>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</si>
  <si>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</si>
  <si>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</si>
  <si>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</si>
  <si>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</si>
  <si>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</si>
  <si>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</si>
  <si>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</si>
  <si>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</si>
  <si>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</si>
  <si>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</si>
  <si>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</si>
  <si>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</si>
  <si>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</si>
  <si>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</si>
  <si>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</si>
  <si>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</si>
  <si>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</si>
  <si>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</si>
  <si>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</si>
  <si>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</si>
  <si>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</si>
  <si>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</si>
  <si>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</si>
  <si>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</si>
  <si>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</si>
  <si>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</si>
  <si>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</si>
  <si>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</si>
  <si>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</si>
  <si>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</si>
  <si>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</si>
  <si>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</si>
  <si>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</si>
  <si>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</si>
  <si>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</si>
  <si>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</si>
  <si>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</si>
  <si>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</si>
  <si>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</si>
  <si>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</si>
  <si>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</si>
  <si>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</si>
  <si>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</si>
  <si>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</si>
  <si>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</si>
  <si>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</si>
  <si>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</si>
  <si>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</si>
  <si>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</si>
  <si>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</si>
  <si>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</si>
  <si>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</si>
  <si>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</si>
  <si>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</si>
  <si>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</si>
  <si>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</si>
  <si>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</si>
  <si>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</si>
  <si>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</si>
  <si>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</si>
  <si>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</si>
  <si>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</si>
  <si>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</si>
  <si>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</si>
  <si>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</si>
  <si>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</si>
  <si>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</si>
  <si>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</si>
  <si>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</si>
  <si>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</si>
  <si>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</si>
  <si>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</si>
  <si>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</si>
  <si>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</si>
  <si>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</si>
  <si>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</si>
  <si>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</si>
  <si>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</si>
  <si>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</si>
  <si>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</si>
  <si>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</si>
  <si>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</si>
  <si>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</si>
  <si>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</si>
  <si>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</si>
  <si>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</si>
  <si>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</si>
  <si>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</si>
  <si>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</si>
  <si>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</si>
  <si>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</si>
  <si>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</si>
  <si>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</si>
  <si>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</si>
  <si>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</si>
  <si>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</si>
  <si>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</si>
  <si>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</si>
  <si>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</si>
  <si>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</si>
  <si>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</si>
  <si>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</si>
  <si>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</si>
  <si>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</si>
  <si>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</si>
  <si>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</si>
  <si>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</si>
  <si>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</si>
  <si>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</si>
  <si>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</si>
  <si>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</si>
  <si>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</si>
  <si>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</si>
  <si>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</si>
  <si>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</si>
  <si>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</si>
  <si>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</si>
  <si>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</si>
  <si>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</si>
  <si>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</si>
  <si>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</si>
  <si>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</si>
  <si>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</si>
  <si>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</si>
  <si>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</si>
  <si>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</si>
  <si>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</si>
  <si>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</si>
  <si>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</si>
  <si>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</si>
  <si>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</si>
  <si>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</si>
  <si>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</si>
  <si>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</si>
  <si>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</si>
  <si>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</si>
  <si>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</si>
  <si>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</si>
  <si>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</si>
  <si>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</si>
  <si>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</si>
  <si>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</si>
  <si>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</si>
  <si>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</si>
  <si>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</si>
  <si>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</si>
  <si>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</si>
  <si>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</si>
  <si>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</si>
  <si>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</si>
  <si>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</si>
  <si>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</si>
  <si>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</si>
  <si>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</si>
  <si>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</si>
  <si>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</si>
  <si>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</si>
  <si>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</si>
  <si>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</si>
  <si>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</si>
  <si>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</si>
  <si>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</si>
  <si>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</si>
  <si>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</si>
  <si>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</si>
  <si>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</si>
  <si>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</si>
  <si>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</si>
  <si>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</si>
  <si>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</si>
  <si>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</si>
  <si>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</si>
  <si>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</si>
  <si>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</si>
  <si>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</si>
  <si>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</si>
  <si>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</si>
  <si>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</si>
  <si>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</si>
  <si>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</si>
  <si>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</si>
  <si>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</si>
  <si>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</si>
  <si>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</si>
  <si>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</si>
  <si>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</si>
  <si>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</si>
  <si>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</si>
  <si>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</si>
  <si>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</si>
  <si>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</si>
  <si>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</si>
  <si>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</si>
  <si>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</si>
  <si>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</si>
  <si>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</si>
  <si>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</si>
  <si>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</si>
  <si>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</si>
  <si>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</si>
  <si>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</si>
  <si>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</si>
  <si>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</si>
  <si>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</si>
  <si>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</si>
  <si>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</si>
  <si>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</si>
  <si>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</si>
  <si>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</si>
  <si>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</si>
  <si>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</si>
  <si>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</si>
  <si>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</si>
  <si>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</si>
  <si>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</si>
  <si>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</si>
  <si>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</si>
  <si>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</si>
  <si>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</si>
  <si>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</si>
  <si>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</si>
  <si>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</si>
  <si>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</si>
  <si>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</si>
  <si>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</si>
  <si>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</si>
  <si>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</si>
  <si>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</si>
  <si>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</si>
  <si>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</si>
  <si>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</si>
  <si>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</si>
  <si>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</si>
  <si>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</si>
  <si>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</si>
  <si>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</si>
  <si>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</si>
  <si>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</si>
  <si>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</si>
  <si>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</si>
  <si>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</si>
  <si>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</si>
  <si>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</si>
  <si>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</si>
  <si>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</si>
  <si>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</si>
  <si>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</si>
  <si>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</si>
  <si>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</si>
  <si>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</si>
  <si>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</si>
  <si>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</si>
  <si>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</si>
  <si>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</si>
  <si>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</si>
  <si>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</si>
  <si>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</si>
  <si>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</si>
  <si>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</si>
  <si>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</si>
  <si>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</si>
  <si>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</si>
  <si>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</si>
  <si>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</si>
  <si>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</si>
  <si>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</si>
  <si>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</si>
  <si>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</si>
  <si>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</si>
  <si>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</si>
  <si>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</si>
  <si>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</si>
  <si>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</si>
  <si>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</si>
  <si>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</si>
  <si>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</si>
  <si>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</si>
  <si>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</si>
  <si>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</si>
  <si>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</si>
  <si>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</si>
  <si>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</si>
  <si>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</si>
  <si>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</si>
  <si>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</si>
  <si>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</si>
  <si>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</si>
  <si>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</si>
  <si>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</si>
  <si>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</si>
  <si>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</si>
  <si>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</si>
  <si>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</si>
  <si>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</si>
  <si>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</si>
  <si>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</si>
  <si>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</si>
  <si>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</si>
  <si>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</si>
  <si>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</si>
  <si>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</si>
  <si>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</si>
  <si>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</si>
  <si>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</si>
  <si>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</si>
  <si>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</si>
  <si>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</si>
  <si>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</si>
  <si>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</si>
  <si>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</si>
  <si>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</si>
  <si>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</si>
  <si>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</si>
  <si>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</si>
  <si>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</si>
  <si>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</si>
  <si>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</si>
  <si>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</si>
  <si>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</si>
  <si>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</si>
  <si>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</si>
  <si>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</si>
  <si>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</si>
  <si>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</si>
  <si>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</si>
  <si>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</si>
  <si>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</si>
  <si>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</si>
  <si>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</si>
  <si>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</si>
  <si>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</si>
  <si>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</si>
  <si>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</si>
  <si>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</si>
  <si>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</si>
  <si>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</si>
  <si>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</si>
  <si>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</si>
  <si>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</si>
  <si>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</si>
  <si>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</si>
  <si>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</si>
  <si>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</si>
  <si>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</si>
  <si>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</si>
  <si>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</si>
  <si>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</si>
  <si>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</si>
  <si>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</si>
  <si>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</si>
  <si>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</si>
  <si>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</si>
  <si>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</si>
  <si>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</si>
  <si>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</si>
  <si>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</si>
  <si>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</si>
  <si>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</si>
  <si>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</si>
  <si>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</si>
  <si>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</si>
  <si>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</si>
  <si>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</si>
  <si>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</si>
  <si>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</si>
  <si>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</si>
  <si>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</si>
  <si>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</si>
  <si>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</si>
  <si>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</si>
  <si>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</si>
  <si>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</si>
  <si>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</si>
  <si>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</si>
  <si>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</si>
  <si>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</si>
  <si>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</si>
  <si>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</si>
  <si>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</si>
  <si>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</si>
  <si>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</si>
  <si>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</si>
  <si>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</si>
  <si>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</si>
  <si>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</si>
  <si>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</si>
  <si>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</si>
  <si>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</si>
  <si>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</si>
  <si>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</si>
  <si>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</si>
  <si>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</si>
  <si>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</si>
  <si>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</si>
  <si>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</si>
  <si>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</si>
  <si>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</si>
  <si>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</si>
  <si>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</si>
  <si>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</si>
  <si>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</si>
  <si>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</si>
  <si>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</si>
  <si>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</si>
  <si>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</si>
  <si>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</si>
  <si>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</si>
  <si>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</si>
  <si>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</si>
  <si>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</si>
  <si>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</si>
  <si>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</si>
  <si>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</si>
  <si>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</si>
  <si>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</si>
  <si>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</si>
  <si>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</si>
  <si>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</si>
  <si>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</si>
  <si>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</si>
  <si>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</si>
  <si>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</si>
  <si>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</si>
  <si>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</si>
  <si>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</si>
  <si>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</si>
  <si>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</si>
  <si>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</si>
  <si>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</si>
  <si>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</si>
  <si>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</si>
  <si>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</si>
  <si>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</si>
  <si>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</si>
  <si>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</si>
  <si>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</si>
  <si>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</si>
  <si>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</si>
  <si>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</si>
  <si>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</si>
  <si>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</si>
  <si>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</si>
  <si>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</si>
  <si>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</si>
  <si>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</si>
  <si>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</si>
  <si>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</si>
  <si>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</si>
  <si>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</si>
  <si>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</si>
  <si>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</si>
  <si>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</si>
  <si>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</si>
  <si>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</si>
  <si>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</si>
  <si>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</si>
  <si>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</si>
  <si>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</si>
  <si>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</si>
  <si>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</si>
  <si>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</si>
  <si>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</si>
  <si>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</si>
  <si>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</si>
  <si>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</si>
  <si>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</si>
  <si>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</si>
  <si>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</si>
  <si>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</si>
  <si>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</si>
  <si>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</si>
  <si>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</si>
  <si>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</si>
  <si>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</si>
  <si>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</si>
  <si>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</si>
  <si>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</si>
  <si>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</si>
  <si>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</si>
  <si>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</si>
  <si>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</si>
  <si>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</si>
  <si>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</si>
  <si>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</si>
  <si>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</si>
  <si>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</si>
  <si>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</si>
  <si>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</si>
  <si>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</si>
  <si>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</si>
  <si>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</si>
  <si>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</si>
  <si>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</si>
  <si>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</si>
  <si>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</si>
  <si>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</si>
  <si>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</si>
  <si>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</si>
  <si>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</si>
  <si>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</si>
  <si>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</si>
  <si>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</si>
  <si>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</si>
  <si>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</si>
  <si>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</si>
  <si>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</si>
  <si>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</si>
  <si>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</si>
  <si>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</si>
  <si>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</si>
  <si>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</si>
  <si>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</si>
  <si>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</si>
  <si>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</si>
  <si>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</si>
  <si>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</si>
  <si>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</si>
  <si>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</si>
  <si>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</si>
  <si>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</si>
  <si>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</si>
  <si>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</si>
  <si>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</si>
  <si>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</si>
  <si>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</si>
  <si>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</si>
  <si>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</si>
  <si>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</si>
  <si>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</si>
  <si>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</si>
  <si>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</si>
  <si>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</si>
  <si>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</si>
  <si>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</si>
  <si>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</si>
  <si>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</si>
  <si>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</si>
  <si>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</si>
  <si>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</si>
  <si>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</si>
  <si>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</si>
  <si>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</si>
  <si>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</si>
  <si>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</si>
  <si>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</si>
  <si>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</si>
  <si>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</si>
  <si>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</si>
  <si>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</si>
  <si>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</si>
  <si>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</si>
  <si>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</si>
  <si>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</si>
  <si>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</si>
  <si>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</si>
  <si>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</si>
  <si>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</si>
  <si>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</si>
  <si>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</si>
  <si>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</si>
  <si>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</si>
  <si>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</si>
  <si>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</si>
  <si>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</si>
  <si>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</si>
  <si>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</si>
  <si>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</si>
  <si>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</si>
  <si>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</si>
  <si>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</si>
  <si>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</si>
  <si>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</si>
  <si>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</si>
  <si>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</si>
  <si>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</si>
  <si>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</si>
  <si>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</si>
  <si>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</si>
  <si>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</si>
  <si>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</si>
  <si>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</si>
  <si>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</si>
  <si>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</si>
  <si>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</si>
  <si>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</si>
  <si>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</si>
  <si>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</si>
  <si>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</si>
  <si>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</si>
  <si>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</si>
  <si>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</si>
  <si>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</si>
  <si>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</si>
  <si>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</si>
  <si>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</si>
  <si>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</si>
  <si>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</si>
  <si>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</si>
  <si>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</si>
  <si>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</si>
  <si>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</si>
  <si>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</si>
  <si>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</si>
  <si>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</si>
  <si>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</si>
  <si>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</si>
  <si>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</si>
  <si>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</si>
  <si>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</si>
  <si>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</si>
  <si>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</si>
  <si>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</si>
  <si>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</si>
  <si>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</si>
  <si>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</si>
  <si>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</si>
  <si>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</si>
  <si>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</si>
  <si>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</si>
  <si>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</si>
  <si>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</si>
  <si>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</si>
  <si>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</si>
  <si>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</si>
  <si>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</si>
  <si>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</si>
  <si>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</si>
  <si>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</si>
  <si>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</si>
  <si>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</si>
  <si>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</si>
  <si>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</si>
  <si>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</si>
  <si>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</si>
  <si>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</si>
  <si>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</si>
  <si>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</si>
  <si>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</si>
  <si>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</si>
  <si>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</si>
  <si>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</si>
  <si>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</si>
  <si>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</si>
  <si>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</si>
  <si>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</si>
  <si>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</si>
  <si>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</si>
  <si>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</si>
  <si>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</si>
  <si>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</si>
  <si>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</si>
  <si>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</si>
  <si>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</si>
  <si>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</si>
  <si>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</si>
  <si>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</si>
  <si>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</si>
  <si>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</si>
  <si>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</si>
  <si>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</si>
  <si>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</si>
  <si>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</si>
  <si>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</si>
  <si>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</si>
  <si>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</si>
  <si>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</si>
  <si>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</si>
  <si>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</si>
  <si>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</si>
  <si>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</si>
  <si>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</si>
  <si>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</si>
  <si>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</si>
  <si>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</si>
  <si>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</si>
  <si>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</si>
  <si>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</si>
  <si>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</si>
  <si>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</si>
  <si>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</si>
  <si>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</si>
  <si>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</si>
  <si>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</si>
  <si>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</si>
  <si>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</si>
  <si>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</si>
  <si>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</si>
  <si>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</si>
  <si>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</si>
  <si>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</si>
  <si>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</si>
  <si>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</si>
  <si>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</si>
  <si>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</si>
  <si>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</si>
  <si>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</si>
  <si>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</si>
  <si>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</si>
  <si>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</si>
  <si>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</si>
  <si>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</si>
  <si>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</si>
  <si>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</si>
  <si>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</si>
  <si>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</si>
  <si>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</si>
  <si>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</si>
  <si>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</si>
  <si>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</si>
  <si>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</si>
  <si>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</si>
  <si>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</si>
  <si>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</si>
  <si>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</si>
  <si>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</si>
  <si>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</si>
  <si>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</si>
  <si>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</si>
  <si>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</si>
  <si>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</si>
  <si>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</si>
  <si>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</si>
  <si>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</si>
  <si>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</si>
  <si>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</si>
  <si>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</si>
  <si>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</si>
  <si>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</si>
  <si>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</si>
  <si>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</si>
  <si>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</si>
  <si>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</si>
  <si>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</si>
  <si>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</si>
  <si>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</si>
  <si>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</si>
  <si>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</si>
  <si>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</si>
  <si>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</si>
  <si>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</si>
  <si>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</si>
  <si>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</si>
  <si>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</si>
  <si>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</si>
  <si>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</si>
  <si>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</si>
  <si>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</si>
  <si>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</si>
  <si>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</si>
  <si>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</si>
  <si>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</si>
  <si>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</si>
  <si>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</si>
  <si>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</si>
  <si>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</si>
  <si>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</si>
  <si>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</si>
  <si>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</si>
  <si>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</si>
  <si>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</si>
  <si>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</si>
  <si>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</si>
  <si>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</si>
  <si>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</si>
  <si>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</si>
  <si>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</si>
  <si>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</si>
  <si>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</si>
  <si>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</si>
  <si>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</si>
  <si>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</si>
  <si>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</si>
  <si>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</si>
  <si>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</si>
  <si>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</si>
  <si>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</si>
  <si>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</si>
  <si>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</si>
  <si>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</si>
  <si>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</si>
  <si>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</si>
  <si>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</si>
  <si>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</si>
  <si>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</si>
  <si>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</si>
  <si>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</si>
  <si>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</si>
  <si>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</si>
  <si>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</si>
  <si>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</si>
  <si>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</si>
  <si>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</si>
  <si>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</si>
  <si>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</si>
  <si>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</si>
  <si>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</si>
  <si>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</si>
  <si>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</si>
  <si>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</si>
  <si>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</si>
  <si>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</si>
  <si>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</si>
  <si>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</si>
  <si>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</si>
  <si>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</si>
  <si>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</si>
  <si>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</si>
  <si>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</si>
  <si>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</si>
  <si>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</si>
  <si>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</si>
  <si>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</si>
  <si>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</si>
  <si>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</si>
  <si>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</si>
  <si>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</si>
  <si>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</si>
  <si>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</si>
  <si>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</si>
  <si>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</si>
  <si>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</si>
  <si>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</si>
  <si>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</si>
  <si>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</si>
  <si>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</si>
  <si>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</si>
  <si>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</si>
  <si>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</si>
  <si>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</si>
  <si>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</si>
  <si>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</si>
  <si>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</si>
  <si>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</si>
  <si>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</si>
  <si>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</si>
  <si>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</si>
  <si>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</si>
  <si>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</si>
  <si>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</si>
  <si>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</si>
  <si>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</si>
  <si>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</si>
  <si>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</si>
  <si>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</si>
  <si>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</si>
  <si>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</si>
  <si>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</si>
  <si>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</si>
  <si>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</si>
  <si>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</si>
  <si>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</si>
  <si>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</si>
  <si>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</si>
  <si>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</si>
  <si>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</si>
  <si>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</si>
  <si>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</si>
  <si>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</si>
  <si>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</si>
  <si>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</si>
  <si>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</si>
  <si>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</si>
  <si>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</si>
  <si>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</si>
  <si>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</si>
  <si>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</si>
  <si>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</si>
  <si>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</si>
  <si>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</si>
  <si>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</si>
  <si>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</si>
  <si>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</si>
  <si>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</si>
  <si>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</si>
  <si>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</si>
  <si>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</si>
  <si>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</si>
  <si>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</si>
  <si>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</si>
  <si>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</si>
  <si>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</si>
  <si>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</si>
  <si>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</si>
  <si>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</si>
  <si>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</si>
  <si>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</si>
  <si>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</si>
  <si>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</si>
  <si>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</si>
  <si>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</si>
  <si>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</si>
  <si>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</si>
  <si>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</si>
  <si>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</si>
  <si>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</si>
  <si>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</si>
  <si>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</si>
  <si>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</si>
  <si>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</si>
  <si>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</si>
  <si>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</si>
  <si>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</si>
  <si>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</si>
  <si>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</si>
  <si>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</si>
  <si>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</si>
  <si>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</si>
  <si>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</si>
  <si>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</si>
  <si>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</si>
  <si>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</si>
  <si>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</si>
  <si>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</si>
  <si>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</si>
  <si>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</si>
  <si>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</si>
  <si>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</si>
  <si>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</si>
  <si>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</si>
  <si>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</si>
  <si>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</si>
  <si>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</si>
  <si>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</si>
  <si>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</si>
  <si>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</si>
  <si>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</si>
  <si>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</si>
  <si>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</si>
  <si>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</si>
  <si>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</si>
  <si>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</si>
  <si>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</si>
  <si>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</si>
  <si>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</si>
  <si>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</si>
  <si>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</si>
  <si>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</si>
  <si>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</si>
  <si>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</si>
  <si>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</si>
  <si>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</si>
  <si>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</si>
  <si>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</si>
  <si>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</si>
  <si>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</si>
  <si>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</si>
  <si>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</si>
  <si>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</si>
  <si>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</si>
  <si>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</si>
  <si>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</si>
  <si>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</si>
  <si>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</si>
  <si>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</si>
  <si>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</si>
  <si>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</si>
  <si>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</si>
  <si>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</si>
  <si>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</si>
  <si>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</si>
  <si>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</si>
  <si>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</si>
  <si>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</si>
  <si>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</si>
  <si>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</si>
  <si>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</si>
  <si>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</si>
  <si>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</si>
  <si>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</si>
  <si>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</si>
  <si>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</si>
  <si>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</si>
  <si>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</si>
  <si>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</si>
  <si>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</si>
  <si>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</si>
  <si>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</si>
  <si>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</si>
  <si>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</si>
  <si>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</si>
  <si>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</si>
  <si>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</si>
  <si>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</si>
  <si>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</si>
  <si>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</si>
  <si>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</si>
  <si>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</si>
  <si>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</si>
  <si>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</si>
  <si>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</si>
  <si>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</si>
  <si>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</si>
  <si>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</si>
  <si>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</si>
  <si>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</si>
  <si>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</si>
  <si>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</si>
  <si>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</si>
  <si>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</si>
  <si>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</si>
  <si>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</si>
  <si>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</si>
  <si>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</si>
  <si>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</si>
  <si>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</si>
  <si>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</si>
  <si>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</si>
  <si>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</si>
  <si>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</si>
  <si>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</si>
  <si>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</si>
  <si>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</si>
  <si>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</si>
  <si>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</si>
  <si>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</si>
  <si>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</si>
  <si>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</si>
  <si>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</si>
  <si>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</si>
  <si>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</si>
  <si>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</si>
  <si>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</si>
  <si>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</si>
  <si>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</si>
  <si>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</si>
  <si>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</si>
  <si>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</si>
  <si>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</si>
  <si>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</si>
  <si>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</si>
  <si>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</si>
  <si>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</si>
  <si>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</si>
  <si>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</si>
  <si>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</si>
  <si>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</si>
  <si>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</si>
  <si>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</si>
  <si>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</si>
  <si>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</si>
  <si>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</si>
  <si>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</si>
  <si>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</si>
  <si>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</si>
  <si>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</si>
  <si>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</si>
  <si>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</si>
  <si>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</si>
  <si>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</si>
  <si>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</si>
  <si>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</si>
  <si>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</si>
  <si>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</si>
  <si>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</si>
  <si>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</si>
  <si>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</si>
  <si>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</si>
  <si>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</si>
  <si>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</si>
  <si>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</si>
  <si>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</si>
  <si>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</si>
  <si>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</si>
  <si>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</si>
  <si>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</si>
  <si>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</si>
  <si>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</si>
  <si>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</si>
  <si>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</si>
  <si>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</si>
  <si>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</si>
  <si>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</si>
  <si>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</si>
  <si>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</si>
  <si>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</si>
  <si>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</si>
  <si>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</si>
  <si>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</si>
  <si>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</si>
  <si>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</si>
  <si>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</si>
  <si>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</si>
  <si>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</si>
  <si>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</si>
  <si>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</si>
  <si>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</si>
  <si>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</si>
  <si>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</si>
  <si>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</si>
  <si>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</si>
  <si>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</si>
  <si>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</si>
  <si>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</si>
  <si>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</si>
  <si>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</si>
  <si>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</si>
  <si>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</si>
  <si>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</si>
  <si>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</si>
  <si>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</si>
  <si>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</si>
  <si>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</si>
  <si>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</si>
  <si>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</si>
  <si>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</si>
  <si>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</si>
  <si>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</si>
  <si>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</si>
  <si>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</si>
  <si>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</si>
  <si>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</si>
  <si>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</si>
  <si>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</si>
  <si>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</si>
  <si>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</si>
  <si>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</si>
  <si>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</si>
  <si>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</si>
  <si>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</si>
  <si>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</si>
  <si>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</si>
  <si>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</si>
  <si>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</si>
  <si>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</si>
  <si>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</si>
  <si>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</si>
  <si>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</si>
  <si>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</si>
  <si>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</si>
  <si>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</si>
  <si>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</si>
  <si>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</si>
  <si>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</si>
  <si>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</si>
  <si>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</si>
  <si>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</si>
  <si>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</si>
  <si>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</si>
  <si>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</si>
  <si>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</si>
  <si>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</si>
  <si>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</si>
  <si>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</si>
  <si>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</si>
  <si>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</si>
  <si>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</si>
  <si>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</si>
  <si>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</si>
  <si>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</si>
  <si>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</si>
  <si>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</si>
  <si>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</si>
  <si>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</si>
  <si>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</si>
  <si>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</si>
  <si>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</si>
  <si>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</si>
  <si>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</si>
  <si>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</si>
  <si>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</si>
  <si>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</si>
  <si>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</si>
  <si>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</si>
  <si>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</si>
  <si>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</si>
  <si>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</si>
  <si>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</si>
  <si>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</si>
  <si>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</si>
  <si>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</si>
  <si>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</si>
  <si>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</si>
  <si>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</si>
  <si>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</si>
  <si>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</si>
  <si>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</si>
  <si>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</si>
  <si>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</si>
  <si>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</si>
  <si>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</si>
  <si>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</si>
  <si>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</si>
  <si>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</si>
  <si>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</si>
  <si>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</si>
  <si>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</si>
  <si>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</si>
  <si>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</si>
  <si>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</si>
  <si>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</si>
  <si>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</si>
  <si>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</si>
  <si>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</si>
  <si>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</si>
  <si>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</si>
  <si>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</si>
  <si>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</si>
  <si>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</si>
  <si>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</si>
  <si>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</si>
  <si>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</si>
  <si>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</si>
  <si>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</si>
  <si>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</si>
  <si>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</si>
  <si>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</si>
  <si>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</si>
  <si>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</si>
  <si>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</si>
  <si>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</si>
  <si>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</si>
  <si>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</si>
  <si>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</si>
  <si>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</si>
  <si>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</si>
  <si>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</si>
  <si>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</si>
  <si>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</si>
  <si>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</si>
  <si>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</si>
  <si>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</si>
  <si>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</si>
  <si>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</si>
  <si>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</si>
  <si>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</si>
  <si>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</si>
  <si>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</si>
  <si>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</si>
  <si>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</si>
  <si>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</si>
  <si>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</si>
  <si>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</si>
  <si>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</si>
  <si>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</si>
  <si>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</si>
  <si>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</si>
  <si>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</si>
  <si>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</si>
  <si>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</si>
  <si>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</si>
  <si>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</si>
  <si>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</si>
  <si>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</si>
  <si>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</si>
  <si>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</si>
  <si>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</si>
  <si>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</si>
  <si>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</si>
  <si>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</si>
  <si>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</si>
  <si>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</si>
  <si>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</si>
  <si>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</si>
  <si>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</si>
  <si>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</si>
  <si>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</si>
  <si>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</si>
  <si>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</si>
  <si>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</si>
  <si>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</si>
  <si>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</si>
  <si>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</si>
  <si>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</si>
  <si>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</si>
  <si>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</si>
  <si>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</si>
  <si>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</si>
  <si>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</si>
  <si>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</si>
  <si>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</si>
  <si>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</si>
  <si>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</si>
  <si>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</si>
  <si>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</si>
  <si>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</si>
  <si>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</si>
  <si>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</si>
  <si>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</si>
  <si>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</si>
  <si>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</si>
  <si>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</si>
  <si>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</si>
  <si>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</si>
  <si>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</si>
  <si>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</si>
  <si>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</si>
  <si>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</si>
  <si>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</si>
  <si>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</si>
  <si>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</si>
  <si>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</si>
  <si>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</si>
  <si>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</si>
  <si>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</si>
  <si>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</si>
  <si>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</si>
  <si>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</si>
  <si>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</si>
  <si>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</si>
  <si>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</si>
  <si>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</si>
  <si>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</si>
  <si>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</si>
  <si>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</si>
  <si>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</si>
  <si>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</si>
  <si>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</si>
  <si>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</si>
  <si>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</si>
  <si>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</si>
  <si>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</si>
  <si>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</si>
  <si>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</si>
  <si>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</si>
  <si>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</si>
  <si>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</si>
  <si>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</si>
  <si>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</si>
  <si>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</si>
  <si>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</si>
  <si>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</si>
  <si>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</si>
  <si>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</si>
  <si>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</si>
  <si>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</si>
  <si>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</si>
  <si>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</si>
  <si>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</si>
  <si>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</si>
  <si>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</si>
  <si>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</si>
  <si>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</si>
  <si>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</si>
  <si>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</si>
  <si>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</si>
  <si>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</si>
  <si>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</si>
  <si>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</si>
  <si>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</si>
  <si>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</si>
  <si>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</si>
  <si>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</si>
  <si>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</si>
  <si>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</si>
  <si>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</si>
  <si>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</si>
  <si>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</si>
  <si>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</si>
  <si>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</si>
  <si>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</si>
  <si>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</si>
  <si>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</si>
  <si>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</si>
  <si>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</si>
  <si>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</si>
  <si>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</si>
  <si>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</si>
  <si>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</si>
  <si>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</si>
  <si>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</si>
  <si>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</si>
  <si>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</si>
  <si>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</si>
  <si>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</si>
  <si>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</si>
  <si>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</si>
  <si>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</si>
  <si>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</si>
  <si>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</si>
  <si>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</si>
  <si>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</si>
  <si>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</si>
  <si>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</si>
  <si>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</si>
  <si>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</si>
  <si>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</si>
  <si>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</si>
  <si>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</si>
  <si>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</si>
  <si>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</si>
  <si>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</si>
  <si>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</si>
  <si>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</si>
  <si>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</si>
  <si>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</si>
  <si>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</si>
  <si>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</si>
  <si>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</si>
  <si>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</si>
  <si>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</si>
  <si>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</si>
  <si>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</si>
  <si>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</si>
  <si>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</si>
  <si>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</si>
  <si>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</si>
  <si>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</si>
  <si>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</si>
  <si>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</si>
  <si>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</si>
  <si>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</si>
  <si>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</si>
  <si>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</si>
  <si>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</si>
  <si>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</si>
  <si>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</si>
  <si>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</si>
  <si>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</si>
  <si>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</si>
  <si>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</si>
  <si>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</si>
  <si>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</si>
  <si>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</si>
  <si>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</si>
  <si>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</si>
  <si>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</si>
  <si>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</si>
  <si>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</si>
  <si>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</si>
  <si>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</si>
  <si>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</si>
  <si>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</si>
  <si>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</si>
  <si>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</si>
  <si>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</si>
  <si>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</si>
  <si>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</si>
  <si>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</si>
  <si>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</si>
  <si>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</si>
  <si>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</si>
  <si>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</si>
  <si>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</si>
  <si>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</si>
  <si>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</si>
  <si>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</si>
  <si>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</si>
  <si>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</si>
  <si>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</si>
  <si>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</si>
  <si>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</si>
  <si>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</si>
  <si>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</si>
  <si>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</si>
  <si>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</si>
  <si>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</si>
  <si>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</si>
  <si>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</si>
  <si>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</si>
  <si>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</si>
  <si>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</si>
  <si>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</si>
  <si>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</si>
  <si>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</si>
  <si>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</si>
  <si>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</si>
  <si>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</si>
  <si>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</si>
  <si>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</si>
  <si>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</si>
  <si>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</si>
  <si>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</si>
  <si>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</si>
  <si>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</si>
  <si>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</si>
  <si>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</si>
  <si>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</si>
  <si>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</si>
  <si>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</si>
  <si>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</si>
  <si>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</si>
  <si>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</si>
  <si>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</si>
  <si>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</si>
  <si>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</si>
  <si>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</si>
  <si>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</si>
  <si>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</si>
  <si>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</si>
  <si>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</si>
  <si>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</si>
  <si>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</si>
  <si>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</si>
  <si>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</si>
  <si>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</si>
  <si>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</si>
  <si>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</si>
  <si>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</si>
  <si>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</si>
  <si>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</si>
  <si>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</si>
  <si>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</si>
  <si>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</si>
  <si>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</si>
  <si>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</si>
  <si>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</si>
  <si>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</si>
  <si>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</si>
  <si>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</si>
  <si>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</si>
  <si>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</si>
  <si>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</si>
  <si>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</si>
  <si>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</si>
  <si>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</si>
  <si>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</si>
  <si>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</si>
  <si>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</si>
  <si>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</si>
  <si>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</si>
  <si>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</si>
  <si>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</si>
  <si>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</si>
  <si>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</si>
  <si>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</si>
  <si>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</si>
  <si>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</si>
  <si>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</si>
  <si>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</si>
  <si>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</si>
  <si>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</si>
  <si>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</si>
  <si>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</si>
  <si>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</si>
  <si>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</si>
  <si>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</si>
  <si>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</si>
  <si>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</si>
  <si>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</si>
  <si>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</si>
  <si>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</si>
  <si>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</si>
  <si>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</si>
  <si>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</si>
  <si>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</si>
  <si>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</si>
  <si>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</si>
  <si>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</si>
  <si>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</si>
  <si>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</si>
  <si>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</si>
  <si>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</si>
  <si>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</si>
  <si>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</si>
  <si>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</si>
  <si>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</si>
  <si>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</si>
  <si>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</si>
  <si>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</si>
  <si>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</si>
  <si>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</si>
  <si>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</si>
  <si>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</si>
  <si>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</si>
  <si>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</si>
  <si>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</si>
  <si>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</si>
  <si>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</si>
  <si>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</si>
  <si>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</si>
  <si>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</si>
  <si>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</si>
  <si>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</si>
  <si>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</si>
  <si>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</si>
  <si>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</si>
  <si>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</si>
  <si>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</si>
  <si>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</si>
  <si>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</si>
  <si>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</si>
  <si>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</si>
  <si>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</si>
  <si>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</si>
  <si>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</si>
  <si>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</si>
  <si>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</si>
  <si>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</si>
  <si>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</si>
  <si>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</si>
  <si>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</si>
  <si>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</si>
  <si>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</si>
  <si>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</si>
  <si>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</si>
  <si>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</si>
  <si>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</si>
  <si>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</si>
  <si>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</si>
  <si>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</si>
  <si>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</si>
  <si>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</si>
  <si>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</si>
  <si>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</si>
  <si>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</si>
  <si>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</si>
  <si>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</si>
  <si>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</si>
  <si>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</si>
  <si>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</si>
  <si>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</si>
  <si>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</si>
  <si>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</si>
  <si>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</si>
  <si>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</si>
  <si>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</si>
  <si>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</si>
  <si>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</si>
  <si>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</si>
  <si>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</si>
  <si>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</si>
  <si>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</si>
  <si>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</si>
  <si>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</si>
  <si>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</si>
  <si>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</si>
  <si>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</si>
  <si>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</si>
  <si>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</si>
  <si>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</si>
  <si>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</si>
  <si>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</si>
  <si>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</si>
  <si>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</si>
  <si>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</si>
  <si>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</si>
  <si>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</si>
  <si>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</si>
  <si>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</si>
  <si>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</si>
  <si>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</si>
  <si>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</si>
  <si>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</si>
  <si>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</si>
  <si>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</si>
  <si>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</si>
  <si>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</si>
  <si>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</si>
  <si>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</si>
  <si>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</si>
  <si>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</si>
  <si>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</si>
  <si>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</si>
  <si>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</si>
  <si>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</si>
  <si>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</si>
  <si>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</si>
  <si>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</si>
  <si>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</si>
  <si>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</si>
  <si>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</si>
  <si>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</si>
  <si>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</si>
  <si>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</si>
  <si>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</si>
  <si>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</si>
  <si>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</si>
  <si>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</si>
  <si>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</si>
  <si>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</si>
  <si>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</si>
  <si>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</si>
  <si>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</si>
  <si>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</si>
  <si>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</si>
  <si>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</si>
  <si>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</si>
  <si>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</si>
  <si>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</si>
  <si>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</si>
  <si>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</si>
  <si>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</si>
  <si>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</si>
  <si>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</si>
  <si>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</si>
  <si>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</si>
  <si>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</si>
  <si>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</si>
  <si>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</si>
  <si>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</si>
  <si>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</si>
  <si>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</si>
  <si>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</si>
  <si>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</si>
  <si>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</si>
  <si>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</si>
  <si>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</si>
  <si>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</si>
  <si>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</si>
  <si>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</si>
  <si>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</si>
  <si>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</si>
  <si>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</si>
  <si>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</si>
  <si>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</si>
  <si>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</si>
  <si>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</si>
  <si>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</si>
  <si>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</si>
  <si>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</si>
  <si>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</si>
  <si>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</si>
  <si>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</si>
  <si>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</si>
  <si>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</si>
  <si>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</si>
  <si>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</si>
  <si>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</si>
  <si>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</si>
  <si>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</si>
  <si>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</si>
  <si>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</si>
  <si>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</si>
  <si>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</si>
  <si>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</si>
  <si>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</si>
  <si>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</si>
  <si>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</si>
  <si>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</si>
  <si>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</si>
  <si>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</si>
  <si>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</si>
  <si>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</si>
  <si>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</si>
  <si>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</si>
  <si>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</si>
  <si>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</si>
  <si>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</si>
  <si>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</si>
  <si>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</si>
  <si>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</si>
  <si>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</si>
  <si>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</si>
  <si>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</si>
  <si>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</si>
  <si>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</si>
  <si>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</si>
  <si>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</si>
  <si>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</si>
  <si>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</si>
  <si>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</si>
  <si>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</si>
  <si>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</si>
  <si>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</si>
  <si>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</si>
  <si>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</si>
  <si>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</si>
  <si>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</si>
  <si>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</si>
  <si>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</si>
  <si>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</si>
  <si>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</si>
  <si>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</si>
  <si>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</si>
  <si>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</si>
  <si>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</si>
  <si>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</si>
  <si>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</si>
  <si>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</si>
  <si>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</si>
  <si>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</si>
  <si>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</si>
  <si>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</si>
  <si>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</si>
  <si>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</si>
  <si>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</si>
  <si>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</si>
  <si>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</si>
  <si>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</si>
  <si>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</si>
  <si>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</si>
  <si>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</si>
  <si>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</si>
  <si>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</si>
  <si>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</si>
  <si>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</si>
  <si>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</si>
  <si>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</si>
  <si>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</si>
  <si>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</si>
  <si>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</si>
  <si>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</si>
  <si>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</si>
  <si>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</si>
  <si>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</si>
  <si>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</si>
  <si>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</si>
  <si>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</si>
  <si>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</si>
  <si>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</si>
  <si>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</si>
  <si>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</si>
  <si>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</si>
  <si>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</si>
  <si>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</si>
  <si>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</si>
  <si>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</si>
  <si>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</si>
  <si>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</si>
  <si>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</si>
  <si>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</si>
  <si>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</si>
  <si>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</si>
  <si>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</si>
  <si>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</si>
  <si>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</si>
  <si>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</si>
  <si>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</si>
  <si>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</si>
  <si>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</si>
  <si>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</si>
  <si>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</si>
  <si>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</si>
  <si>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</si>
  <si>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</si>
  <si>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</si>
  <si>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</si>
  <si>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</si>
  <si>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</si>
  <si>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</si>
  <si>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</si>
  <si>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</si>
  <si>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</si>
  <si>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</si>
  <si>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</si>
  <si>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</si>
  <si>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</si>
  <si>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</si>
  <si>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</si>
  <si>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</si>
  <si>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</si>
  <si>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</si>
  <si>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</si>
  <si>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</si>
  <si>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</si>
  <si>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</si>
  <si>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</si>
  <si>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</si>
  <si>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</si>
  <si>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</si>
  <si>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</si>
  <si>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</si>
  <si>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</si>
  <si>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</si>
  <si>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</si>
  <si>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</si>
  <si>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</si>
  <si>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</si>
  <si>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</si>
  <si>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</si>
  <si>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</si>
  <si>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</si>
  <si>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</si>
  <si>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</si>
  <si>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</si>
  <si>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</si>
  <si>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</si>
  <si>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</si>
  <si>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</si>
  <si>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</si>
  <si>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</si>
  <si>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</si>
  <si>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</si>
  <si>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</si>
  <si>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</si>
  <si>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</si>
  <si>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</si>
  <si>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</si>
  <si>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</si>
  <si>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</si>
  <si>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</si>
  <si>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</si>
  <si>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</si>
  <si>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</si>
  <si>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</si>
  <si>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</si>
  <si>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</si>
  <si>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</si>
  <si>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</si>
  <si>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</si>
  <si>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</si>
  <si>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</si>
  <si>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</si>
  <si>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</si>
  <si>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</si>
  <si>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</si>
  <si>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</si>
  <si>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</si>
  <si>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</si>
  <si>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</si>
  <si>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</si>
  <si>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</si>
  <si>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</si>
  <si>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</si>
  <si>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</si>
  <si>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</si>
  <si>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</si>
  <si>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</si>
  <si>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</si>
  <si>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</si>
  <si>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</si>
  <si>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</si>
  <si>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</si>
  <si>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</si>
  <si>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</si>
  <si>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</si>
  <si>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</si>
  <si>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</si>
  <si>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</si>
  <si>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</si>
  <si>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</si>
  <si>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</si>
  <si>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</si>
  <si>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</si>
  <si>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</si>
  <si>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</si>
  <si>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</si>
  <si>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</si>
  <si>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</si>
  <si>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</si>
  <si>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</si>
  <si>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</si>
  <si>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</si>
  <si>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</si>
  <si>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</si>
  <si>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</si>
  <si>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</si>
  <si>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</si>
  <si>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</si>
  <si>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</si>
  <si>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</si>
  <si>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</si>
  <si>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</si>
  <si>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</si>
  <si>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</si>
  <si>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</si>
  <si>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</si>
  <si>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</si>
  <si>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</si>
  <si>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</si>
  <si>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</si>
  <si>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</si>
  <si>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</si>
  <si>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</si>
  <si>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</si>
  <si>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</si>
  <si>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</si>
  <si>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</si>
  <si>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</si>
  <si>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</si>
  <si>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</si>
  <si>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</si>
  <si>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</si>
  <si>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</si>
  <si>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</si>
  <si>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</si>
  <si>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</si>
  <si>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</si>
  <si>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</si>
  <si>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</si>
  <si>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</si>
  <si>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</si>
  <si>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</si>
  <si>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</si>
  <si>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</si>
  <si>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</si>
  <si>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</si>
  <si>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</si>
  <si>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</si>
  <si>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</si>
  <si>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</si>
  <si>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</si>
  <si>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</si>
  <si>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</si>
  <si>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</si>
  <si>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</si>
  <si>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</si>
  <si>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</si>
  <si>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</si>
  <si>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</si>
  <si>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</si>
  <si>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</si>
  <si>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</si>
  <si>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</si>
  <si>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</si>
  <si>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</si>
  <si>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</si>
  <si>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</si>
  <si>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</si>
  <si>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</si>
  <si>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</si>
  <si>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</si>
  <si>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</si>
  <si>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</si>
  <si>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</si>
  <si>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</si>
  <si>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</si>
  <si>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</si>
  <si>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</si>
  <si>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</si>
  <si>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</si>
  <si>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</si>
  <si>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</si>
  <si>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</si>
  <si>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</si>
  <si>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</si>
  <si>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</si>
  <si>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</si>
  <si>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</si>
  <si>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</si>
  <si>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</si>
  <si>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</si>
  <si>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</si>
  <si>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</si>
  <si>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</si>
  <si>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</si>
  <si>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</si>
  <si>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</si>
  <si>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</si>
  <si>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</si>
  <si>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</si>
  <si>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</si>
  <si>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</si>
  <si>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</si>
  <si>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</si>
  <si>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</si>
  <si>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</si>
  <si>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</si>
  <si>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</si>
  <si>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</si>
  <si>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</si>
  <si>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</si>
  <si>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</si>
  <si>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</si>
  <si>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</si>
  <si>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</si>
  <si>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</si>
  <si>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</si>
  <si>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</si>
  <si>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</si>
  <si>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</si>
  <si>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</si>
  <si>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</si>
  <si>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</si>
  <si>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</si>
  <si>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</si>
  <si>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</si>
  <si>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</si>
  <si>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</si>
  <si>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</si>
  <si>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</si>
  <si>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</si>
  <si>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</si>
  <si>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</si>
  <si>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</si>
  <si>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</si>
  <si>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</si>
  <si>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</si>
  <si>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</si>
  <si>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</si>
  <si>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</si>
  <si>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</si>
  <si>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</si>
  <si>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</si>
  <si>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</si>
  <si>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</si>
  <si>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</si>
  <si>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</si>
  <si>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</si>
  <si>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</si>
  <si>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</si>
  <si>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</si>
  <si>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</si>
  <si>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</si>
  <si>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</si>
  <si>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</si>
  <si>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</si>
  <si>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</si>
  <si>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</si>
  <si>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</si>
  <si>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</si>
  <si>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</si>
  <si>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</si>
  <si>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</si>
  <si>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</si>
  <si>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</si>
  <si>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</si>
  <si>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</si>
  <si>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</si>
  <si>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</si>
  <si>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</si>
  <si>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</si>
  <si>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</si>
  <si>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</si>
  <si>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</si>
  <si>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</si>
  <si>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</si>
  <si>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</si>
  <si>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</si>
  <si>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</si>
  <si>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</si>
  <si>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</si>
  <si>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</si>
  <si>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</si>
  <si>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</si>
  <si>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</si>
  <si>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</si>
  <si>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</si>
  <si>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</si>
  <si>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</si>
  <si>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</si>
  <si>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</si>
  <si>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</si>
  <si>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</si>
  <si>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</si>
  <si>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</si>
  <si>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</si>
  <si>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</si>
  <si>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</si>
  <si>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</si>
  <si>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</si>
  <si>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</si>
  <si>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</si>
  <si>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</si>
  <si>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</si>
  <si>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</si>
  <si>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</si>
  <si>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</si>
  <si>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</si>
  <si>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</si>
  <si>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</si>
  <si>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</si>
  <si>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</si>
  <si>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</si>
  <si>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</si>
  <si>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</si>
  <si>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</si>
  <si>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</si>
  <si>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</si>
  <si>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</si>
  <si>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</si>
  <si>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</si>
  <si>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</si>
  <si>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</si>
  <si>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</si>
  <si>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</si>
  <si>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</si>
  <si>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</si>
  <si>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</si>
  <si>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</si>
  <si>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</si>
  <si>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</si>
  <si>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</si>
  <si>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</si>
  <si>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</si>
  <si>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</si>
  <si>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</si>
  <si>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</si>
  <si>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</si>
  <si>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</si>
  <si>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</si>
  <si>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</si>
  <si>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</si>
  <si>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</si>
  <si>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</si>
  <si>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</si>
  <si>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</si>
  <si>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</si>
  <si>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</si>
  <si>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</si>
  <si>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</si>
  <si>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</si>
  <si>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</si>
  <si>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</si>
  <si>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</si>
  <si>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</si>
  <si>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</si>
  <si>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</si>
  <si>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</si>
  <si>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</si>
  <si>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</si>
  <si>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</si>
  <si>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</si>
  <si>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</si>
  <si>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</si>
  <si>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</si>
  <si>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</si>
  <si>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</si>
  <si>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</si>
  <si>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</si>
  <si>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</si>
  <si>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</si>
  <si>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</si>
  <si>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</si>
  <si>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</si>
  <si>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</si>
  <si>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</si>
  <si>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</si>
  <si>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</si>
  <si>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</si>
  <si>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</si>
  <si>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</si>
  <si>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</si>
  <si>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</si>
  <si>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</si>
  <si>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</si>
  <si>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</si>
  <si>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</si>
  <si>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</si>
  <si>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</si>
  <si>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</si>
  <si>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</si>
  <si>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</si>
  <si>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</si>
  <si>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</si>
  <si>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</si>
  <si>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</si>
  <si>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</si>
  <si>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</si>
  <si>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</si>
  <si>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</si>
  <si>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</si>
  <si>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</si>
  <si>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</si>
  <si>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</si>
  <si>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</si>
  <si>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</si>
  <si>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</si>
  <si>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</si>
  <si>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</si>
  <si>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</si>
  <si>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</si>
  <si>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</si>
  <si>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</si>
  <si>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</si>
  <si>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</si>
  <si>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</si>
  <si>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</si>
  <si>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</si>
  <si>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</si>
  <si>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</si>
  <si>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</si>
  <si>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</si>
  <si>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</si>
  <si>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</si>
  <si>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</si>
  <si>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</si>
  <si>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</si>
  <si>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</si>
  <si>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</si>
  <si>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</si>
  <si>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</si>
  <si>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</si>
  <si>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</si>
  <si>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</si>
  <si>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</si>
  <si>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</si>
  <si>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</si>
  <si>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</si>
  <si>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</si>
  <si>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</si>
  <si>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</si>
  <si>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</si>
  <si>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</si>
  <si>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</si>
  <si>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</si>
  <si>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</si>
  <si>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</si>
  <si>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</si>
  <si>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</si>
  <si>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</si>
  <si>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</si>
  <si>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</si>
  <si>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</si>
  <si>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</si>
  <si>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</si>
  <si>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</si>
  <si>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</si>
  <si>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</si>
  <si>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</si>
  <si>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</si>
  <si>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</si>
  <si>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</si>
  <si>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</si>
  <si>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</si>
  <si>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</si>
  <si>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</si>
  <si>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</si>
  <si>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</si>
  <si>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</si>
  <si>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</si>
  <si>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</si>
  <si>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</si>
  <si>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</si>
  <si>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</si>
  <si>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</si>
  <si>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</si>
  <si>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</si>
  <si>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</si>
  <si>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</si>
  <si>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</si>
  <si>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</si>
  <si>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</si>
  <si>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</si>
  <si>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</si>
  <si>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</si>
  <si>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</si>
  <si>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</si>
  <si>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</si>
  <si>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</si>
  <si>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</si>
  <si>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</si>
  <si>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</si>
  <si>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</si>
  <si>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</si>
  <si>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</si>
  <si>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</si>
  <si>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</si>
  <si>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</si>
  <si>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</si>
  <si>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</si>
  <si>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</si>
  <si>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</si>
  <si>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</si>
  <si>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</si>
  <si>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</si>
  <si>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</si>
  <si>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</si>
  <si>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</si>
  <si>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</si>
  <si>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</si>
  <si>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</si>
  <si>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</si>
  <si>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</si>
  <si>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</si>
  <si>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</si>
  <si>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</si>
  <si>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</si>
  <si>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</si>
  <si>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</si>
  <si>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</si>
  <si>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</si>
  <si>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</si>
  <si>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</si>
  <si>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</si>
  <si>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</si>
  <si>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</si>
  <si>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</si>
  <si>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</si>
  <si>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</si>
  <si>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</si>
  <si>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</si>
  <si>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</si>
  <si>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</si>
  <si>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</si>
  <si>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</si>
  <si>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</si>
  <si>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</si>
  <si>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</si>
  <si>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</si>
  <si>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</si>
  <si>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</si>
  <si>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</si>
  <si>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</si>
  <si>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</si>
  <si>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</si>
  <si>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</si>
  <si>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</si>
  <si>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</si>
  <si>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</si>
  <si>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</si>
  <si>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</si>
  <si>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</si>
  <si>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</si>
  <si>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</si>
  <si>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</si>
  <si>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</si>
  <si>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</si>
  <si>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</si>
  <si>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</si>
  <si>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</si>
  <si>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</si>
  <si>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</si>
  <si>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</si>
  <si>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</si>
  <si>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</si>
  <si>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</si>
  <si>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</si>
  <si>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</si>
  <si>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</si>
  <si>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</si>
  <si>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</si>
  <si>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</si>
  <si>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</si>
  <si>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</si>
  <si>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</si>
  <si>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</si>
  <si>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</si>
  <si>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</si>
  <si>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</si>
  <si>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</si>
  <si>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</si>
  <si>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</si>
  <si>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</si>
  <si>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</si>
  <si>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</si>
  <si>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</si>
  <si>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</si>
  <si>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</si>
  <si>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</si>
  <si>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</si>
  <si>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</si>
  <si>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</si>
  <si>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</si>
  <si>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</si>
  <si>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</si>
  <si>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</si>
  <si>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</si>
  <si>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</si>
  <si>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</si>
  <si>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</si>
  <si>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</si>
  <si>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</si>
  <si>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</si>
  <si>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</si>
  <si>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</si>
  <si>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</si>
  <si>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</si>
  <si>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</si>
  <si>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</si>
  <si>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</si>
  <si>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</si>
  <si>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</si>
  <si>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</si>
  <si>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</si>
  <si>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</si>
  <si>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</si>
  <si>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</si>
  <si>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</si>
  <si>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</si>
  <si>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</si>
  <si>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</si>
  <si>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</si>
  <si>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</si>
  <si>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</si>
  <si>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</si>
  <si>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</si>
  <si>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</si>
  <si>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</si>
  <si>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</si>
  <si>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</si>
  <si>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</si>
  <si>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</si>
  <si>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</si>
  <si>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</si>
  <si>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</si>
  <si>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</si>
  <si>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</si>
  <si>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</si>
  <si>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</si>
  <si>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</si>
  <si>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</si>
  <si>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</si>
  <si>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</si>
  <si>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</si>
  <si>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</si>
  <si>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</si>
  <si>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</si>
  <si>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</si>
  <si>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</si>
  <si>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</si>
  <si>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</si>
  <si>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</si>
  <si>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</si>
  <si>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</si>
  <si>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</si>
  <si>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</si>
  <si>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</si>
  <si>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</si>
  <si>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</si>
  <si>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</si>
  <si>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</si>
  <si>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</si>
  <si>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</si>
  <si>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</si>
  <si>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</si>
  <si>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</si>
  <si>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</si>
  <si>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</si>
  <si>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</si>
  <si>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</si>
  <si>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</si>
  <si>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</si>
  <si>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</si>
  <si>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</si>
  <si>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</si>
  <si>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</si>
  <si>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</si>
  <si>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</si>
  <si>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</si>
  <si>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</si>
  <si>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</si>
  <si>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</si>
  <si>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</si>
  <si>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</si>
  <si>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</si>
  <si>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</si>
  <si>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</si>
  <si>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</si>
  <si>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</si>
  <si>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</si>
  <si>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</si>
  <si>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</si>
  <si>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</si>
  <si>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</si>
  <si>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</si>
  <si>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</si>
  <si>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</si>
  <si>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</si>
  <si>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</si>
  <si>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</si>
  <si>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</si>
  <si>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</si>
  <si>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</si>
  <si>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</si>
  <si>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</si>
  <si>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</si>
  <si>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</si>
  <si>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</si>
  <si>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</si>
  <si>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</si>
  <si>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</si>
  <si>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</si>
  <si>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</si>
  <si>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</si>
  <si>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</si>
  <si>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</si>
  <si>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</si>
  <si>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</si>
  <si>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</si>
  <si>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</si>
  <si>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</si>
  <si>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</si>
  <si>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</si>
  <si>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</si>
  <si>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</si>
  <si>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</si>
  <si>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</si>
  <si>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</si>
  <si>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</si>
  <si>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</si>
  <si>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</si>
  <si>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</si>
  <si>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</si>
  <si>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</si>
  <si>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</si>
  <si>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</si>
  <si>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</si>
  <si>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</si>
  <si>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</si>
  <si>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</si>
  <si>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</si>
  <si>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</si>
  <si>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</si>
  <si>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</si>
  <si>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</si>
  <si>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</si>
  <si>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</si>
  <si>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</si>
  <si>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</si>
  <si>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</si>
  <si>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</si>
  <si>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</si>
  <si>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</si>
  <si>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</si>
  <si>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</si>
  <si>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</si>
  <si>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</si>
  <si>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</si>
  <si>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</si>
  <si>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</si>
  <si>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</si>
  <si>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</si>
  <si>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</si>
  <si>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</si>
  <si>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</si>
  <si>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</si>
  <si>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</si>
  <si>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</si>
  <si>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</si>
  <si>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</si>
  <si>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</si>
  <si>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</si>
  <si>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</si>
  <si>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</si>
  <si>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</si>
  <si>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</si>
  <si>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</si>
  <si>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</si>
  <si>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</si>
  <si>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</si>
  <si>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</si>
  <si>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</si>
  <si>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</si>
  <si>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</si>
  <si>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</si>
  <si>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</si>
  <si>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</si>
  <si>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</si>
  <si>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</si>
  <si>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</si>
  <si>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</si>
  <si>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</si>
  <si>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</si>
  <si>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</si>
  <si>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</si>
  <si>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</si>
  <si>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</si>
  <si>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</si>
  <si>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</si>
  <si>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</si>
  <si>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</si>
  <si>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</si>
  <si>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</si>
  <si>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</si>
  <si>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</si>
  <si>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</si>
  <si>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</si>
  <si>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</si>
  <si>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</si>
  <si>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</si>
  <si>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</si>
  <si>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</si>
  <si>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</si>
  <si>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</si>
  <si>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</si>
  <si>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</si>
  <si>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</si>
  <si>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</si>
  <si>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</si>
  <si>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</si>
  <si>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</si>
  <si>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</si>
  <si>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</si>
  <si>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</si>
  <si>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</si>
  <si>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</si>
  <si>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</si>
  <si>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</si>
  <si>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</si>
  <si>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</si>
  <si>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</si>
  <si>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</si>
  <si>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</si>
  <si>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</si>
  <si>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</si>
  <si>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</si>
  <si>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</si>
  <si>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</si>
  <si>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</si>
  <si>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</si>
  <si>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</si>
  <si>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</si>
  <si>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</si>
  <si>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</si>
  <si>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</si>
  <si>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</si>
  <si>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</si>
  <si>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</si>
  <si>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</si>
  <si>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</si>
  <si>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</si>
  <si>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</si>
  <si>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</si>
  <si>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</si>
  <si>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</si>
  <si>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</si>
  <si>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</si>
  <si>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</si>
  <si>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</si>
  <si>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</si>
  <si>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</si>
  <si>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</si>
  <si>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</si>
  <si>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</si>
  <si>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</si>
  <si>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</si>
  <si>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</si>
  <si>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</si>
  <si>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</si>
  <si>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</si>
  <si>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</si>
  <si>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</si>
  <si>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</si>
  <si>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</si>
  <si>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</si>
  <si>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</si>
  <si>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</si>
  <si>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</si>
  <si>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</si>
  <si>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</si>
  <si>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</si>
  <si>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</si>
  <si>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</si>
  <si>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</si>
  <si>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</si>
  <si>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</si>
  <si>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</si>
  <si>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</si>
  <si>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</si>
  <si>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</si>
  <si>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</si>
  <si>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</si>
  <si>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</si>
  <si>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</si>
  <si>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</si>
  <si>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</si>
  <si>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</si>
  <si>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</si>
  <si>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</si>
  <si>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</si>
  <si>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</si>
  <si>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</si>
  <si>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</si>
  <si>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</si>
  <si>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</si>
  <si>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</si>
  <si>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</si>
  <si>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</si>
  <si>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</si>
  <si>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</si>
  <si>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</si>
  <si>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</si>
  <si>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</si>
  <si>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</si>
  <si>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</si>
  <si>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</si>
  <si>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</si>
  <si>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</si>
  <si>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</si>
  <si>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</si>
  <si>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</si>
  <si>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</si>
  <si>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</si>
  <si>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</si>
  <si>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</si>
  <si>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</si>
  <si>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</si>
  <si>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</si>
  <si>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</si>
  <si>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</si>
  <si>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</si>
  <si>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</si>
  <si>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</si>
  <si>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</si>
  <si>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</si>
  <si>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</si>
  <si>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</si>
  <si>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</si>
  <si>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</si>
  <si>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</si>
  <si>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</si>
  <si>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</si>
  <si>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</si>
  <si>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</si>
  <si>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</si>
  <si>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</si>
  <si>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</si>
  <si>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</si>
  <si>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</si>
  <si>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</si>
  <si>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</si>
  <si>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</si>
  <si>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</si>
  <si>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</si>
  <si>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</si>
  <si>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</si>
  <si>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</si>
  <si>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</si>
  <si>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</si>
  <si>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</si>
  <si>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</si>
  <si>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</si>
  <si>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</si>
  <si>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</si>
  <si>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</si>
  <si>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</si>
  <si>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</si>
  <si>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</si>
  <si>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</si>
  <si>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</si>
  <si>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</si>
  <si>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</si>
  <si>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</si>
  <si>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</si>
  <si>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</si>
  <si>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</si>
  <si>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</si>
  <si>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</si>
  <si>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</si>
  <si>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</si>
  <si>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</si>
  <si>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</si>
  <si>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</si>
  <si>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</si>
  <si>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</si>
  <si>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</si>
  <si>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</si>
  <si>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</si>
  <si>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</si>
  <si>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</si>
  <si>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</si>
  <si>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</si>
  <si>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</si>
  <si>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</si>
  <si>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</si>
  <si>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</si>
  <si>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</si>
  <si>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</si>
  <si>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</si>
  <si>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</si>
  <si>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</si>
  <si>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</si>
  <si>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</si>
  <si>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</si>
  <si>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</si>
  <si>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</si>
  <si>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</si>
  <si>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</si>
  <si>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</si>
  <si>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</si>
  <si>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</si>
  <si>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</si>
  <si>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</si>
  <si>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</si>
  <si>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</si>
  <si>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</si>
  <si>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</si>
  <si>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</si>
  <si>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</si>
  <si>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</si>
  <si>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</si>
  <si>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</si>
  <si>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</si>
  <si>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</si>
  <si>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</si>
  <si>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</si>
  <si>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</si>
  <si>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</si>
  <si>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</si>
  <si>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</si>
  <si>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</si>
  <si>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</si>
  <si>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</si>
  <si>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</si>
  <si>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</si>
  <si>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</si>
  <si>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</si>
  <si>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</si>
  <si>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</si>
  <si>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</si>
  <si>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</si>
  <si>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</si>
  <si>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</si>
  <si>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</si>
  <si>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</si>
  <si>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</si>
  <si>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</si>
  <si>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</si>
  <si>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</si>
  <si>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</si>
  <si>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</si>
  <si>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</si>
  <si>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</si>
  <si>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</si>
  <si>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</si>
  <si>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</si>
  <si>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</si>
  <si>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</si>
  <si>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</si>
  <si>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</si>
  <si>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</si>
  <si>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</si>
  <si>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</si>
  <si>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</si>
  <si>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</si>
  <si>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</si>
  <si>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</si>
  <si>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</si>
  <si>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</si>
  <si>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</si>
  <si>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</si>
  <si>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</si>
  <si>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</si>
  <si>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</si>
  <si>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</si>
  <si>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</si>
  <si>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</si>
  <si>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</si>
  <si>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</si>
  <si>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</si>
  <si>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</si>
  <si>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</si>
  <si>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</si>
  <si>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</si>
  <si>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</si>
  <si>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</si>
  <si>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</si>
  <si>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</si>
  <si>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</si>
  <si>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</si>
  <si>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</si>
  <si>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</si>
  <si>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</si>
  <si>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</si>
  <si>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</si>
  <si>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</si>
  <si>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</si>
  <si>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</si>
  <si>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</si>
  <si>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</si>
  <si>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</si>
  <si>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</si>
  <si>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</si>
  <si>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</si>
  <si>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</si>
  <si>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</si>
  <si>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</si>
  <si>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</si>
  <si>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</si>
  <si>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</si>
  <si>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</si>
  <si>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</si>
  <si>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</si>
  <si>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</si>
  <si>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</si>
  <si>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</si>
  <si>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</si>
  <si>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</si>
  <si>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</si>
  <si>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</si>
  <si>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</si>
  <si>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</si>
  <si>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</si>
  <si>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</si>
  <si>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</si>
  <si>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</si>
  <si>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</si>
  <si>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</si>
  <si>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</si>
  <si>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</si>
  <si>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</si>
  <si>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</si>
  <si>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</si>
  <si>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</si>
  <si>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</si>
  <si>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</si>
  <si>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</si>
  <si>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</si>
  <si>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</si>
  <si>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</si>
  <si>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</si>
  <si>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</si>
  <si>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</si>
  <si>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</si>
  <si>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</si>
  <si>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</si>
  <si>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</si>
  <si>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</si>
  <si>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</si>
  <si>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</si>
  <si>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</si>
  <si>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</si>
  <si>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</si>
  <si>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</si>
  <si>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</si>
  <si>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</si>
  <si>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</si>
  <si>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</si>
  <si>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</si>
  <si>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</si>
  <si>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</si>
  <si>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</si>
  <si>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</si>
  <si>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</si>
  <si>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</si>
  <si>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</si>
  <si>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</si>
  <si>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</si>
  <si>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</si>
  <si>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</si>
  <si>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</si>
  <si>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</si>
  <si>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</si>
  <si>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</si>
  <si>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</si>
  <si>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</si>
  <si>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</si>
  <si>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</si>
  <si>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</si>
  <si>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</si>
  <si>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</si>
  <si>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</si>
  <si>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</si>
  <si>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</si>
  <si>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</si>
  <si>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</si>
  <si>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</si>
  <si>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</si>
  <si>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</si>
  <si>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</si>
  <si>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</si>
  <si>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</si>
  <si>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</si>
  <si>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</si>
  <si>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</si>
  <si>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</si>
  <si>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</si>
  <si>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</si>
  <si>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</si>
  <si>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</si>
  <si>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</si>
  <si>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</si>
  <si>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</si>
  <si>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</si>
  <si>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</si>
  <si>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</si>
  <si>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</si>
  <si>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</si>
  <si>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</si>
  <si>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</si>
  <si>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</si>
  <si>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</si>
  <si>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</si>
  <si>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</si>
  <si>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</si>
  <si>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</si>
  <si>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</si>
  <si>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</si>
  <si>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</si>
  <si>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</si>
  <si>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</si>
  <si>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</si>
  <si>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</si>
  <si>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</si>
  <si>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</si>
  <si>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</si>
  <si>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</si>
  <si>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</si>
  <si>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</si>
  <si>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</si>
  <si>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</si>
  <si>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</si>
  <si>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</si>
  <si>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</si>
  <si>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</si>
  <si>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</si>
  <si>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</si>
  <si>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</si>
  <si>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</si>
  <si>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</si>
  <si>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</si>
  <si>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</si>
  <si>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</si>
  <si>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</si>
  <si>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</si>
  <si>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</si>
  <si>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</si>
  <si>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</si>
  <si>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</si>
  <si>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</si>
  <si>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</si>
  <si>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</si>
  <si>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</si>
  <si>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</si>
  <si>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</si>
  <si>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</si>
  <si>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</si>
  <si>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</si>
  <si>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</si>
  <si>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</si>
  <si>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</si>
  <si>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</si>
  <si>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</si>
  <si>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</si>
  <si>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</si>
  <si>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</si>
  <si>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</si>
  <si>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</si>
  <si>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</si>
  <si>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</si>
  <si>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</si>
  <si>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</si>
  <si>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</si>
  <si>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</si>
  <si>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</si>
  <si>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</si>
  <si>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</si>
  <si>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</si>
  <si>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</si>
  <si>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</si>
  <si>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</si>
  <si>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</si>
  <si>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</si>
  <si>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</si>
  <si>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</si>
  <si>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</si>
  <si>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</si>
  <si>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</si>
  <si>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</si>
  <si>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</si>
  <si>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</si>
  <si>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</si>
  <si>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</si>
  <si>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</si>
  <si>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</si>
  <si>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</si>
  <si>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</si>
  <si>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</si>
  <si>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</si>
  <si>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</si>
  <si>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</si>
  <si>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</si>
  <si>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</si>
  <si>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</si>
  <si>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</si>
  <si>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</si>
  <si>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</si>
  <si>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</si>
  <si>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</si>
  <si>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</si>
  <si>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</si>
  <si>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</si>
  <si>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</si>
  <si>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</si>
  <si>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</si>
  <si>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</si>
  <si>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</si>
  <si>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</si>
  <si>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</si>
  <si>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</si>
  <si>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</si>
  <si>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</si>
  <si>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</si>
  <si>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</si>
  <si>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</si>
  <si>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</si>
  <si>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</si>
  <si>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</si>
  <si>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</si>
  <si>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</si>
  <si>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</si>
  <si>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</si>
  <si>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</si>
  <si>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</si>
  <si>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</si>
  <si>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</si>
  <si>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</si>
  <si>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</si>
  <si>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</si>
  <si>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</si>
  <si>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</si>
  <si>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</si>
  <si>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</si>
  <si>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</si>
  <si>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</si>
  <si>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</si>
  <si>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</si>
  <si>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</si>
  <si>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</si>
  <si>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</si>
  <si>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</si>
  <si>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</si>
  <si>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</si>
  <si>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</si>
  <si>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</si>
  <si>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</si>
  <si>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</si>
  <si>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</si>
  <si>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</si>
  <si>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</si>
  <si>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</si>
  <si>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</si>
  <si>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</si>
  <si>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</si>
  <si>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</si>
  <si>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</si>
  <si>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</si>
  <si>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</si>
  <si>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</si>
  <si>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</si>
  <si>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</si>
  <si>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</si>
  <si>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</si>
  <si>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</si>
  <si>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</si>
  <si>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</si>
  <si>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</si>
  <si>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</si>
  <si>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</si>
  <si>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</si>
  <si>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</si>
  <si>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</si>
  <si>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</si>
  <si>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</si>
  <si>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</si>
  <si>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</si>
  <si>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</si>
  <si>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</si>
  <si>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</si>
  <si>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</si>
  <si>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</si>
  <si>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</si>
  <si>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</si>
  <si>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</si>
  <si>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</si>
  <si>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</si>
  <si>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</si>
  <si>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</si>
  <si>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</si>
  <si>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</si>
  <si>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</si>
  <si>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</si>
  <si>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</si>
  <si>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</si>
  <si>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</si>
  <si>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</si>
  <si>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</si>
  <si>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</si>
  <si>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</si>
  <si>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</si>
  <si>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</si>
  <si>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</si>
  <si>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</si>
  <si>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</si>
  <si>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</si>
  <si>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</si>
  <si>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</si>
  <si>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</si>
  <si>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</si>
  <si>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</si>
  <si>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</si>
  <si>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</si>
  <si>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</si>
  <si>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</si>
  <si>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</si>
  <si>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</si>
  <si>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</si>
  <si>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</si>
  <si>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</si>
  <si>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</si>
  <si>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</si>
  <si>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</si>
  <si>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</si>
  <si>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</si>
  <si>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</si>
  <si>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</si>
  <si>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</si>
  <si>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</si>
  <si>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</si>
  <si>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</si>
  <si>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</si>
  <si>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</si>
  <si>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</si>
  <si>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</si>
  <si>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</si>
  <si>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</si>
  <si>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</si>
  <si>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</si>
  <si>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</si>
  <si>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</si>
  <si>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</si>
  <si>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</si>
  <si>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</si>
  <si>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</si>
  <si>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</si>
  <si>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</si>
  <si>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</si>
  <si>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</si>
  <si>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</si>
  <si>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</si>
  <si>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</si>
  <si>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</si>
  <si>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</si>
  <si>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</si>
  <si>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</si>
  <si>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</si>
  <si>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</si>
  <si>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</si>
  <si>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</si>
  <si>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</si>
  <si>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</si>
  <si>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</si>
  <si>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</si>
  <si>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</si>
  <si>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</si>
  <si>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</si>
  <si>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</si>
  <si>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</si>
  <si>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</si>
  <si>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</si>
  <si>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</si>
  <si>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</si>
  <si>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</si>
  <si>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</si>
  <si>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</si>
  <si>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</si>
  <si>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</si>
  <si>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</si>
  <si>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</si>
  <si>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</si>
  <si>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</si>
  <si>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</si>
  <si>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</si>
  <si>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</si>
  <si>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</si>
  <si>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</si>
  <si>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</si>
  <si>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</si>
  <si>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</si>
  <si>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</si>
  <si>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</si>
  <si>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</si>
  <si>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</si>
  <si>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</si>
  <si>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</si>
  <si>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</si>
  <si>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</si>
  <si>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</si>
  <si>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</si>
  <si>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</si>
  <si>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</si>
  <si>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</si>
  <si>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</si>
  <si>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</si>
  <si>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</si>
  <si>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</si>
  <si>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</si>
  <si>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</si>
  <si>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</si>
  <si>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</si>
  <si>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</si>
  <si>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</si>
  <si>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</si>
  <si>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</si>
  <si>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</si>
  <si>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</si>
  <si>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</si>
  <si>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</si>
  <si>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</si>
  <si>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</si>
  <si>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</si>
  <si>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</si>
  <si>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</si>
  <si>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</si>
  <si>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</si>
  <si>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</si>
  <si>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</si>
  <si>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</si>
  <si>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</si>
  <si>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</si>
  <si>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</si>
  <si>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</si>
  <si>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</si>
  <si>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</si>
  <si>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</si>
  <si>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</si>
  <si>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</si>
  <si>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</si>
  <si>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</si>
  <si>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</si>
  <si>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</si>
  <si>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</si>
  <si>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</si>
  <si>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</si>
  <si>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</si>
  <si>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</si>
  <si>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</si>
  <si>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</si>
  <si>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</si>
  <si>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</si>
  <si>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</si>
  <si>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</si>
  <si>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</si>
  <si>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</si>
  <si>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</si>
  <si>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</si>
  <si>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</si>
  <si>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</si>
  <si>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</si>
  <si>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</si>
  <si>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</si>
  <si>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</si>
  <si>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</si>
  <si>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</si>
  <si>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</si>
  <si>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</si>
  <si>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</si>
  <si>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</si>
  <si>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</si>
  <si>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</si>
  <si>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</si>
  <si>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</si>
  <si>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</si>
  <si>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</si>
  <si>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</si>
  <si>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</si>
  <si>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</si>
  <si>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</si>
  <si>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</si>
  <si>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</si>
  <si>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</si>
  <si>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</si>
  <si>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</si>
  <si>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</si>
  <si>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</si>
  <si>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</si>
  <si>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</si>
  <si>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</si>
  <si>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</si>
  <si>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</si>
  <si>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</si>
  <si>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</si>
  <si>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</si>
  <si>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</si>
  <si>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</si>
  <si>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</si>
  <si>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</si>
  <si>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</si>
  <si>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</si>
  <si>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</si>
  <si>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</si>
  <si>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</si>
  <si>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</si>
  <si>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</si>
  <si>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</si>
  <si>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</si>
  <si>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</si>
  <si>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</si>
  <si>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</si>
  <si>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</si>
  <si>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</si>
  <si>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</si>
  <si>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</si>
  <si>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</si>
  <si>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</si>
  <si>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</si>
  <si>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</si>
  <si>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</si>
  <si>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</si>
  <si>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</si>
  <si>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</si>
  <si>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</si>
  <si>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</si>
  <si>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</si>
  <si>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</si>
  <si>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</si>
  <si>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</si>
  <si>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</si>
  <si>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</si>
  <si>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</si>
  <si>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</si>
  <si>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</si>
  <si>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</si>
  <si>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</si>
  <si>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</si>
  <si>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</si>
  <si>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</si>
  <si>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</si>
  <si>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</si>
  <si>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</si>
  <si>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</si>
  <si>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</si>
  <si>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</si>
  <si>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</si>
  <si>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</si>
  <si>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</si>
  <si>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</si>
  <si>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</si>
  <si>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</si>
  <si>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</si>
  <si>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</si>
  <si>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</si>
  <si>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</si>
  <si>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</si>
  <si>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</si>
  <si>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</si>
  <si>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</si>
  <si>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</si>
  <si>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</si>
  <si>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</si>
  <si>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</si>
  <si>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</si>
  <si>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</si>
  <si>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</si>
  <si>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</si>
  <si>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</si>
  <si>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</si>
  <si>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</si>
  <si>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</si>
  <si>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</si>
  <si>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</si>
  <si>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</si>
  <si>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</si>
  <si>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</si>
  <si>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</si>
  <si>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</si>
  <si>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</si>
  <si>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</si>
  <si>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</si>
  <si>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</si>
  <si>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</si>
  <si>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</si>
  <si>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</si>
  <si>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</si>
  <si>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</si>
  <si>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</si>
  <si>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</si>
  <si>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</si>
  <si>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</si>
  <si>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</si>
  <si>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</si>
  <si>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</si>
  <si>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</si>
  <si>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</si>
  <si>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</si>
  <si>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</si>
  <si>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</si>
  <si>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</si>
  <si>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</si>
  <si>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</si>
  <si>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</si>
  <si>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</si>
  <si>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</si>
  <si>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</si>
  <si>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</si>
  <si>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</si>
  <si>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</si>
  <si>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</si>
  <si>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</si>
  <si>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</si>
  <si>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</si>
  <si>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</si>
  <si>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</si>
  <si>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</si>
  <si>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</si>
  <si>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</si>
  <si>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</si>
  <si>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</si>
  <si>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</si>
  <si>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</si>
  <si>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</si>
  <si>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</si>
  <si>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</si>
  <si>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</si>
  <si>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</si>
  <si>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</si>
  <si>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</si>
  <si>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</si>
  <si>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</si>
  <si>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</si>
  <si>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</si>
  <si>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</si>
  <si>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</si>
  <si>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</si>
  <si>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</si>
  <si>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</si>
  <si>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</si>
  <si>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</si>
  <si>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</si>
  <si>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</si>
  <si>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</si>
  <si>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</si>
  <si>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</si>
  <si>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</si>
  <si>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</si>
  <si>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</si>
  <si>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</si>
  <si>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</si>
  <si>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</si>
  <si>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</si>
  <si>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</si>
  <si>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</si>
  <si>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</si>
  <si>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</si>
  <si>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</si>
  <si>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</si>
  <si>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</si>
  <si>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</si>
  <si>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</si>
  <si>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</si>
  <si>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</si>
  <si>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</si>
  <si>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</si>
  <si>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</si>
  <si>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</si>
  <si>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</si>
  <si>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</si>
  <si>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</si>
  <si>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</si>
  <si>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</si>
  <si>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</si>
  <si>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</si>
  <si>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</si>
  <si>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</si>
  <si>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</si>
  <si>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</si>
  <si>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</si>
  <si>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</si>
  <si>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</si>
  <si>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</si>
  <si>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</si>
  <si>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</si>
  <si>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</si>
  <si>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</si>
  <si>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</si>
  <si>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</si>
  <si>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</si>
  <si>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</si>
  <si>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</si>
  <si>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</si>
  <si>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</si>
  <si>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</si>
  <si>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</si>
  <si>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</si>
  <si>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</si>
  <si>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</si>
  <si>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</si>
  <si>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</si>
  <si>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</si>
  <si>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</si>
  <si>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</si>
  <si>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</si>
  <si>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</si>
  <si>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</si>
  <si>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</si>
  <si>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</si>
  <si>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</si>
  <si>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</si>
  <si>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</si>
  <si>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</si>
  <si>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</si>
  <si>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</si>
  <si>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</si>
  <si>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</si>
  <si>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</si>
  <si>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</si>
  <si>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</si>
  <si>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</si>
  <si>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</si>
  <si>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</si>
  <si>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</si>
  <si>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</si>
  <si>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</si>
  <si>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</si>
  <si>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</si>
  <si>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</si>
  <si>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</si>
  <si>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</si>
  <si>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</si>
  <si>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</si>
  <si>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</si>
  <si>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</si>
  <si>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</si>
  <si>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</si>
  <si>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</si>
  <si>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</si>
  <si>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</si>
  <si>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</si>
  <si>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</si>
  <si>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</si>
  <si>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</si>
  <si>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</si>
  <si>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</si>
  <si>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</si>
  <si>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</si>
  <si>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</si>
  <si>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</si>
  <si>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</si>
  <si>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</si>
  <si>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</si>
  <si>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</si>
  <si>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</si>
  <si>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</si>
  <si>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</si>
  <si>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</si>
  <si>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</si>
  <si>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</si>
  <si>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</si>
  <si>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</si>
  <si>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</si>
  <si>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</si>
  <si>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</si>
  <si>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</si>
  <si>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</si>
  <si>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</si>
  <si>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</si>
  <si>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</si>
  <si>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</si>
  <si>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</si>
  <si>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</si>
  <si>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</si>
  <si>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</si>
  <si>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</si>
  <si>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</si>
  <si>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</si>
  <si>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</si>
  <si>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</si>
  <si>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</si>
  <si>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</si>
  <si>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</si>
  <si>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</si>
  <si>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</si>
  <si>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</si>
  <si>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</si>
  <si>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</si>
  <si>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</si>
  <si>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</si>
  <si>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</si>
  <si>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</si>
  <si>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</si>
  <si>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</si>
  <si>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</si>
  <si>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</si>
  <si>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</si>
  <si>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</si>
  <si>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</si>
  <si>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</si>
  <si>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</si>
  <si>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</si>
  <si>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</si>
  <si>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</si>
  <si>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</si>
  <si>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</si>
  <si>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</si>
  <si>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</si>
  <si>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</si>
  <si>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</si>
  <si>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</si>
  <si>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</si>
  <si>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</si>
  <si>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</si>
  <si>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</si>
  <si>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</si>
  <si>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</si>
  <si>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</si>
  <si>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</si>
  <si>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</si>
  <si>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</si>
  <si>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</si>
  <si>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</si>
  <si>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</si>
  <si>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</si>
  <si>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</si>
  <si>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</si>
  <si>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</si>
  <si>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</si>
  <si>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</si>
  <si>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</si>
  <si>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</si>
  <si>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</si>
  <si>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</si>
  <si>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</si>
  <si>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</si>
  <si>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</si>
  <si>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</si>
  <si>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</si>
  <si>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</si>
  <si>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</si>
  <si>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</si>
  <si>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</si>
  <si>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</si>
  <si>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</si>
  <si>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</si>
  <si>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</si>
  <si>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</si>
  <si>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</si>
  <si>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</si>
  <si>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</si>
  <si>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</si>
  <si>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</si>
  <si>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</si>
  <si>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</si>
  <si>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</si>
  <si>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</si>
  <si>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</si>
  <si>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</si>
  <si>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</si>
  <si>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</si>
  <si>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</si>
  <si>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</si>
  <si>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</si>
  <si>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</si>
  <si>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</si>
  <si>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</si>
  <si>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</si>
  <si>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</si>
  <si>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</si>
  <si>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</si>
  <si>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</si>
  <si>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</si>
  <si>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</si>
  <si>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</si>
  <si>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</si>
  <si>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</si>
  <si>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</si>
  <si>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</si>
  <si>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</si>
  <si>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</si>
  <si>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</si>
  <si>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</si>
  <si>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</si>
  <si>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</si>
  <si>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</si>
  <si>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</si>
  <si>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</si>
  <si>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</si>
  <si>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</si>
  <si>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</si>
  <si>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</si>
  <si>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</si>
  <si>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</si>
  <si>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</si>
  <si>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</si>
  <si>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</si>
  <si>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</si>
  <si>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</si>
  <si>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</si>
  <si>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</si>
  <si>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</si>
  <si>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</si>
  <si>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</si>
  <si>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</si>
  <si>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</si>
  <si>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</si>
  <si>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</si>
  <si>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</si>
  <si>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</si>
  <si>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</si>
  <si>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</si>
  <si>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</si>
  <si>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</si>
  <si>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</si>
  <si>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</si>
  <si>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</si>
  <si>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</si>
  <si>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</si>
  <si>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</si>
  <si>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</si>
  <si>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</si>
  <si>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</si>
  <si>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</si>
  <si>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</si>
  <si>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</si>
  <si>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</si>
  <si>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</si>
  <si>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</si>
  <si>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</si>
  <si>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</si>
  <si>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</si>
  <si>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</si>
  <si>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</si>
  <si>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</si>
  <si>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</si>
  <si>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</si>
  <si>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</si>
  <si>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</si>
  <si>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</si>
  <si>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</si>
  <si>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</si>
  <si>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</si>
  <si>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</si>
  <si>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</si>
  <si>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</si>
  <si>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</si>
  <si>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</si>
  <si>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</si>
  <si>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</si>
  <si>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</si>
  <si>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</si>
  <si>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</si>
  <si>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</si>
  <si>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</si>
  <si>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</si>
  <si>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</si>
  <si>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</si>
  <si>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</si>
  <si>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</si>
  <si>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</si>
  <si>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</si>
  <si>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</si>
  <si>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</si>
  <si>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</si>
  <si>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</si>
  <si>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</si>
  <si>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</si>
  <si>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</si>
  <si>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</si>
  <si>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</si>
  <si>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</si>
  <si>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</si>
  <si>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</si>
  <si>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</si>
  <si>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</si>
  <si>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</si>
  <si>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</si>
  <si>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</si>
  <si>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</si>
  <si>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</si>
  <si>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</si>
  <si>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</si>
  <si>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</si>
  <si>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</si>
  <si>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</si>
  <si>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</si>
  <si>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</si>
  <si>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</si>
  <si>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</si>
  <si>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</si>
  <si>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</si>
  <si>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</si>
  <si>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</si>
  <si>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</si>
  <si>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</si>
  <si>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</si>
  <si>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</si>
  <si>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</si>
  <si>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</si>
  <si>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</si>
  <si>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</si>
  <si>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</si>
  <si>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</si>
  <si>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</si>
  <si>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</si>
  <si>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</si>
  <si>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</si>
  <si>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</si>
  <si>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</si>
  <si>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</si>
  <si>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</si>
  <si>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</si>
  <si>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</si>
  <si>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</si>
  <si>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</si>
  <si>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</si>
  <si>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</si>
  <si>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</si>
  <si>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</si>
  <si>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</si>
  <si>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</si>
  <si>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</si>
  <si>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</si>
  <si>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</si>
  <si>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</si>
  <si>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</si>
  <si>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</si>
  <si>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</si>
  <si>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</si>
  <si>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</si>
  <si>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</si>
  <si>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</si>
  <si>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</si>
  <si>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</si>
  <si>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</si>
  <si>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</si>
  <si>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</si>
  <si>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</si>
  <si>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</si>
  <si>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</si>
  <si>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</si>
  <si>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</si>
  <si>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</si>
  <si>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</si>
  <si>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</si>
  <si>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</si>
  <si>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</si>
  <si>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</si>
  <si>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</si>
  <si>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</si>
  <si>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</si>
  <si>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</si>
  <si>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</si>
  <si>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</si>
  <si>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</si>
  <si>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</si>
  <si>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</si>
  <si>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</si>
  <si>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</si>
  <si>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</si>
  <si>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</si>
  <si>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</si>
  <si>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</si>
  <si>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</si>
  <si>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</si>
  <si>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</si>
  <si>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</si>
  <si>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</si>
  <si>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</si>
  <si>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</si>
  <si>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</si>
  <si>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</si>
  <si>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</si>
  <si>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</si>
  <si>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</si>
  <si>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</si>
  <si>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</si>
  <si>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</si>
  <si>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</si>
  <si>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</si>
  <si>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</si>
  <si>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</si>
  <si>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</si>
  <si>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</si>
  <si>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</si>
  <si>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</si>
  <si>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</si>
  <si>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</si>
  <si>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</si>
  <si>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</si>
  <si>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</si>
  <si>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</si>
  <si>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</si>
  <si>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</si>
  <si>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</si>
  <si>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</si>
  <si>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</si>
  <si>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</si>
  <si>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</si>
  <si>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</si>
  <si>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</si>
  <si>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</si>
  <si>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</si>
  <si>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</si>
  <si>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</si>
  <si>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</si>
  <si>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</si>
  <si>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</si>
  <si>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</si>
  <si>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</si>
  <si>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</si>
  <si>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</si>
  <si>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</si>
  <si>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</si>
  <si>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</si>
  <si>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</si>
  <si>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</si>
  <si>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</si>
  <si>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</si>
  <si>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</si>
  <si>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</si>
  <si>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</si>
  <si>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</si>
  <si>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</si>
  <si>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</si>
  <si>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</si>
  <si>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</si>
  <si>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</si>
  <si>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</si>
  <si>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</si>
  <si>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</si>
  <si>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</si>
  <si>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</si>
  <si>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</si>
  <si>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</si>
  <si>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</si>
  <si>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</si>
  <si>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</si>
  <si>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</si>
  <si>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</si>
  <si>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</si>
  <si>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</si>
  <si>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</si>
  <si>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</si>
  <si>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</si>
  <si>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</si>
  <si>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</si>
  <si>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</si>
  <si>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</si>
  <si>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</si>
  <si>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</si>
  <si>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</si>
  <si>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</si>
  <si>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</si>
  <si>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</si>
  <si>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</si>
  <si>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</si>
  <si>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</si>
  <si>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</si>
  <si>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</si>
  <si>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</si>
  <si>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</si>
  <si>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</si>
  <si>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</si>
  <si>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</si>
  <si>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</si>
  <si>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</si>
  <si>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</si>
  <si>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</si>
  <si>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</si>
  <si>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</si>
  <si>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</si>
  <si>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</si>
  <si>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</si>
  <si>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</si>
  <si>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</si>
  <si>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</si>
  <si>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</si>
  <si>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</si>
  <si>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</si>
  <si>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</si>
  <si>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</si>
  <si>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</si>
  <si>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</si>
  <si>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</si>
  <si>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</si>
  <si>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</si>
  <si>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</si>
  <si>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</si>
  <si>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</si>
  <si>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</si>
  <si>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</si>
  <si>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</si>
  <si>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</si>
  <si>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</si>
  <si>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</si>
  <si>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</si>
  <si>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</si>
  <si>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</si>
  <si>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</si>
  <si>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</si>
  <si>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</si>
  <si>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</si>
  <si>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</si>
  <si>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</si>
  <si>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</si>
  <si>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</si>
  <si>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</si>
  <si>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</si>
  <si>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</si>
  <si>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</si>
  <si>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</si>
  <si>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</si>
  <si>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</si>
  <si>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</si>
  <si>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</si>
  <si>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</si>
  <si>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</si>
  <si>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</si>
  <si>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</si>
  <si>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</si>
  <si>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</si>
  <si>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</si>
  <si>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</si>
  <si>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</si>
  <si>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</si>
  <si>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</si>
  <si>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</si>
  <si>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</si>
  <si>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</si>
  <si>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</si>
  <si>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</si>
  <si>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</si>
  <si>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</si>
  <si>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</si>
  <si>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</si>
  <si>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</si>
  <si>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</si>
  <si>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</si>
  <si>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</si>
  <si>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</si>
  <si>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</si>
  <si>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</si>
  <si>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</si>
  <si>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</si>
  <si>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</si>
  <si>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</si>
  <si>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</si>
  <si>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</si>
  <si>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</si>
  <si>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</si>
  <si>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</si>
  <si>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</si>
  <si>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</si>
  <si>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</si>
  <si>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</si>
  <si>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</si>
  <si>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</si>
  <si>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</si>
  <si>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</si>
  <si>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</si>
  <si>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</si>
  <si>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</si>
  <si>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</si>
  <si>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</si>
  <si>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</si>
  <si>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</si>
  <si>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</si>
  <si>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</si>
  <si>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</si>
  <si>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</si>
  <si>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</si>
  <si>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</si>
  <si>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</si>
  <si>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</si>
  <si>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</si>
  <si>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</si>
  <si>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</si>
  <si>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</si>
  <si>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</si>
  <si>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</si>
  <si>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</si>
  <si>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</si>
  <si>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</si>
  <si>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</si>
  <si>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</si>
  <si>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</si>
  <si>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</si>
  <si>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</si>
  <si>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</si>
  <si>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</si>
  <si>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</si>
  <si>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</si>
  <si>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</si>
  <si>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</si>
  <si>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</si>
  <si>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</si>
  <si>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</si>
  <si>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</si>
  <si>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</si>
  <si>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</si>
  <si>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</si>
  <si>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</si>
  <si>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</si>
  <si>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</si>
  <si>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</si>
  <si>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</si>
  <si>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</si>
  <si>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</si>
  <si>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</si>
  <si>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</si>
  <si>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</si>
  <si>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</si>
  <si>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</si>
  <si>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</si>
  <si>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</si>
  <si>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</si>
  <si>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</si>
  <si>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</si>
  <si>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</si>
  <si>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</si>
  <si>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</si>
  <si>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</si>
  <si>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</si>
  <si>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</si>
  <si>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</si>
  <si>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</si>
  <si>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</si>
  <si>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</si>
  <si>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</si>
  <si>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</si>
  <si>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</si>
  <si>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</si>
  <si>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</si>
  <si>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</si>
  <si>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</si>
  <si>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</si>
  <si>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</si>
  <si>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</si>
  <si>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</si>
  <si>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</si>
  <si>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</si>
  <si>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</si>
  <si>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</si>
  <si>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</si>
  <si>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</si>
  <si>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</si>
  <si>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</si>
  <si>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</si>
  <si>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</si>
  <si>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</si>
  <si>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</si>
  <si>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</si>
  <si>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</si>
  <si>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</si>
  <si>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</si>
  <si>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</si>
  <si>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</si>
  <si>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</si>
  <si>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</si>
  <si>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</si>
  <si>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</si>
  <si>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</si>
  <si>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</si>
  <si>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</si>
  <si>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</si>
  <si>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</si>
  <si>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</si>
  <si>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</si>
  <si>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</si>
  <si>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</si>
  <si>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</si>
  <si>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</si>
  <si>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</si>
  <si>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</si>
  <si>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</si>
  <si>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</si>
  <si>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</si>
  <si>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</si>
  <si>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</si>
  <si>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</si>
  <si>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</si>
  <si>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</si>
  <si>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</si>
  <si>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</si>
  <si>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</si>
  <si>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</si>
  <si>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</si>
  <si>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</si>
  <si>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</si>
  <si>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</si>
  <si>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</si>
  <si>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</si>
  <si>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</si>
  <si>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</si>
  <si>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</si>
  <si>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</si>
  <si>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</si>
  <si>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</si>
  <si>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</si>
  <si>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</si>
  <si>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</si>
  <si>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</si>
  <si>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</si>
  <si>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</si>
  <si>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</si>
  <si>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</si>
  <si>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</si>
  <si>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</si>
  <si>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</si>
  <si>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</si>
  <si>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</si>
  <si>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</si>
  <si>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</si>
  <si>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</si>
  <si>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</si>
  <si>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</si>
  <si>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</si>
  <si>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</si>
  <si>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</si>
  <si>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</si>
  <si>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</si>
  <si>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</si>
  <si>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</si>
  <si>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</si>
  <si>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</si>
  <si>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</si>
  <si>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</si>
  <si>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</si>
  <si>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</si>
  <si>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</si>
  <si>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</si>
  <si>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</si>
  <si>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</si>
  <si>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</si>
  <si>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</si>
  <si>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</si>
  <si>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</si>
  <si>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</si>
  <si>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</si>
  <si>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</si>
  <si>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</si>
  <si>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</si>
  <si>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</si>
  <si>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</si>
  <si>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</si>
  <si>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</si>
  <si>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</si>
  <si>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</si>
  <si>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</si>
  <si>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</si>
  <si>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</si>
  <si>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</si>
  <si>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</si>
  <si>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</si>
  <si>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</si>
  <si>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</si>
  <si>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</si>
  <si>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</si>
  <si>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</si>
  <si>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</si>
  <si>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</si>
  <si>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</si>
  <si>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</si>
  <si>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</si>
  <si>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</si>
  <si>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</si>
  <si>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</si>
  <si>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</si>
  <si>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</si>
  <si>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</si>
  <si>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</si>
  <si>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</si>
  <si>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</si>
  <si>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</si>
  <si>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</si>
  <si>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</si>
  <si>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</si>
  <si>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</si>
  <si>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</si>
  <si>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</si>
  <si>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</si>
  <si>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</si>
  <si>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</si>
  <si>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</si>
  <si>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</si>
  <si>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</si>
  <si>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</si>
  <si>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</si>
  <si>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</si>
  <si>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</si>
  <si>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</si>
  <si>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</si>
  <si>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</si>
  <si>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</si>
  <si>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</si>
  <si>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</si>
  <si>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</si>
  <si>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</si>
  <si>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</si>
  <si>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</si>
  <si>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</si>
  <si>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</si>
  <si>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</si>
  <si>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</si>
  <si>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</si>
  <si>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</si>
  <si>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</si>
  <si>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</si>
  <si>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</si>
  <si>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</si>
  <si>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</si>
  <si>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</si>
  <si>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</si>
  <si>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</si>
  <si>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</si>
  <si>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</si>
  <si>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</si>
  <si>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</si>
  <si>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</si>
  <si>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</si>
  <si>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</si>
  <si>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</si>
  <si>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</si>
  <si>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</si>
  <si>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</si>
  <si>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</si>
  <si>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</si>
  <si>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</si>
  <si>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</si>
  <si>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</si>
  <si>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</si>
  <si>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</si>
  <si>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</si>
  <si>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</si>
  <si>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</si>
  <si>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</si>
  <si>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</si>
  <si>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</si>
  <si>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</si>
  <si>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</si>
  <si>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</si>
  <si>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</si>
  <si>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</si>
  <si>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</si>
  <si>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</si>
  <si>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</si>
  <si>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</si>
  <si>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</si>
  <si>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</si>
  <si>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</si>
  <si>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</si>
  <si>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</si>
  <si>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</si>
  <si>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</si>
  <si>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</si>
  <si>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</si>
  <si>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</si>
  <si>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</si>
  <si>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</si>
  <si>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</si>
  <si>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</si>
  <si>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</si>
  <si>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</si>
  <si>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</si>
  <si>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</si>
  <si>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</si>
  <si>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</si>
  <si>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</si>
  <si>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</si>
  <si>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</si>
  <si>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</si>
  <si>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</si>
  <si>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</si>
  <si>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</si>
  <si>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</si>
  <si>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</si>
  <si>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</si>
  <si>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</si>
  <si>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</si>
  <si>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</si>
  <si>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</si>
  <si>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</si>
  <si>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</si>
  <si>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</si>
  <si>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</si>
  <si>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</si>
  <si>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</si>
  <si>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</si>
  <si>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</si>
  <si>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</si>
  <si>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</si>
  <si>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</si>
  <si>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</si>
  <si>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</si>
  <si>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</si>
  <si>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</si>
  <si>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</si>
  <si>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</si>
  <si>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</si>
  <si>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</si>
  <si>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</si>
  <si>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</si>
  <si>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</si>
  <si>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</si>
  <si>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</si>
  <si>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</si>
  <si>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</si>
  <si>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</si>
  <si>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</si>
  <si>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</si>
  <si>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</si>
  <si>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</si>
  <si>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</si>
  <si>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</si>
  <si>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</si>
  <si>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</si>
  <si>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</si>
  <si>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</si>
  <si>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</si>
  <si>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</si>
  <si>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</si>
  <si>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</si>
  <si>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</si>
  <si>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</si>
  <si>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</si>
  <si>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</si>
  <si>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</si>
  <si>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</si>
  <si>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</si>
  <si>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</si>
  <si>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</si>
  <si>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</si>
  <si>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</si>
  <si>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</si>
  <si>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</si>
  <si>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</si>
  <si>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</si>
  <si>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</si>
  <si>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</si>
  <si>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</si>
  <si>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</si>
  <si>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</si>
  <si>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</si>
  <si>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</si>
  <si>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</si>
  <si>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</si>
  <si>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</si>
  <si>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</si>
  <si>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</si>
  <si>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</si>
  <si>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</si>
  <si>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</si>
  <si>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</si>
  <si>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</si>
  <si>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</si>
  <si>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</si>
  <si>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</si>
  <si>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</si>
  <si>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</si>
  <si>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</si>
  <si>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</si>
  <si>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</si>
  <si>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</si>
  <si>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</si>
  <si>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</si>
  <si>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</si>
  <si>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</si>
  <si>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</si>
  <si>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</si>
  <si>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</si>
  <si>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</si>
  <si>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</si>
  <si>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</si>
  <si>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</si>
  <si>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</si>
  <si>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</si>
  <si>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</si>
  <si>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</si>
  <si>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</si>
  <si>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</si>
  <si>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</si>
  <si>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</si>
  <si>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</si>
  <si>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</si>
  <si>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</si>
  <si>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</si>
  <si>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</si>
  <si>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</si>
  <si>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</si>
  <si>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</si>
  <si>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</si>
  <si>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</si>
  <si>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</si>
  <si>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</si>
  <si>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</si>
  <si>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</si>
  <si>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</si>
  <si>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</si>
  <si>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</si>
  <si>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</si>
  <si>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</si>
  <si>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</si>
  <si>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</si>
  <si>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</si>
  <si>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</si>
  <si>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</si>
  <si>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</si>
  <si>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</si>
  <si>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</si>
  <si>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</si>
  <si>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</si>
  <si>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</si>
  <si>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</si>
  <si>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</si>
  <si>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</si>
  <si>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</si>
  <si>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</si>
  <si>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</si>
  <si>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</si>
  <si>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</si>
  <si>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</si>
  <si>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</si>
  <si>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</si>
  <si>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</si>
  <si>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</si>
  <si>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</si>
  <si>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</si>
  <si>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</si>
  <si>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</si>
  <si>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</si>
  <si>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</si>
  <si>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</si>
  <si>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</si>
  <si>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</si>
  <si>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</si>
  <si>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</si>
  <si>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</si>
  <si>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</si>
  <si>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</si>
  <si>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</si>
  <si>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</si>
  <si>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</si>
  <si>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</si>
  <si>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</si>
  <si>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</si>
  <si>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</si>
  <si>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</si>
  <si>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</si>
  <si>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</si>
  <si>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</si>
  <si>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</si>
  <si>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</si>
  <si>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</si>
  <si>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</si>
  <si>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</si>
  <si>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</si>
  <si>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</si>
  <si>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</si>
  <si>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</si>
  <si>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</si>
  <si>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</si>
  <si>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</si>
  <si>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</si>
  <si>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</si>
  <si>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</si>
  <si>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</si>
  <si>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</si>
  <si>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</si>
  <si>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</si>
  <si>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</si>
  <si>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</si>
  <si>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</si>
  <si>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</si>
  <si>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</si>
  <si>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</si>
  <si>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</si>
  <si>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</si>
  <si>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</si>
  <si>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</si>
  <si>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</si>
  <si>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</si>
  <si>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</si>
  <si>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</si>
  <si>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</si>
  <si>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</si>
  <si>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</si>
  <si>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</si>
  <si>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</si>
  <si>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</si>
  <si>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</si>
  <si>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</si>
  <si>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</si>
  <si>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</si>
  <si>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</si>
  <si>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</si>
  <si>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</si>
  <si>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</si>
  <si>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</si>
  <si>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</si>
  <si>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</si>
  <si>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</si>
  <si>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</si>
  <si>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</si>
  <si>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</si>
  <si>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</si>
  <si>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</si>
  <si>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</si>
  <si>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</si>
  <si>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</si>
  <si>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</si>
  <si>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</si>
  <si>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</si>
  <si>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</si>
  <si>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</si>
  <si>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</si>
  <si>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</si>
  <si>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</si>
  <si>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</si>
  <si>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</si>
  <si>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</si>
  <si>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</si>
  <si>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</si>
  <si>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</si>
  <si>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</si>
  <si>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</si>
  <si>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</si>
  <si>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</si>
  <si>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</si>
  <si>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</si>
  <si>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</si>
  <si>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</si>
  <si>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</si>
  <si>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</si>
  <si>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</si>
  <si>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</si>
  <si>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</si>
  <si>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</si>
  <si>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</si>
  <si>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</si>
  <si>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</si>
  <si>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</si>
  <si>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</si>
  <si>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</si>
  <si>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</si>
  <si>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</si>
  <si>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</si>
  <si>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</si>
  <si>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</si>
  <si>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</si>
  <si>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</si>
  <si>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</si>
  <si>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</si>
  <si>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</si>
  <si>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</si>
  <si>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</si>
  <si>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</si>
  <si>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</si>
  <si>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</si>
  <si>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</si>
  <si>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</si>
  <si>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</si>
  <si>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</si>
  <si>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</si>
  <si>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</si>
  <si>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</si>
  <si>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</si>
  <si>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</si>
  <si>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</si>
  <si>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</si>
  <si>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</si>
  <si>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</si>
  <si>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</si>
  <si>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</si>
  <si>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</si>
  <si>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</si>
  <si>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</si>
  <si>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</si>
  <si>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</si>
  <si>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</si>
  <si>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</si>
  <si>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</si>
  <si>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</si>
  <si>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</si>
  <si>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</si>
  <si>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</si>
  <si>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</si>
  <si>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</si>
  <si>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</si>
  <si>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</si>
  <si>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</si>
  <si>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</si>
  <si>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</si>
  <si>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</si>
  <si>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</si>
  <si>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</si>
  <si>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</si>
  <si>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</si>
  <si>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</si>
  <si>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</si>
  <si>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</si>
  <si>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</si>
  <si>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</si>
  <si>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</si>
  <si>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</si>
  <si>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</si>
  <si>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</si>
  <si>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</si>
  <si>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</si>
  <si>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</si>
  <si>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</si>
  <si>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</si>
  <si>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</si>
  <si>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</si>
  <si>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</si>
  <si>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</si>
  <si>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</si>
  <si>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</si>
  <si>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</si>
  <si>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</si>
  <si>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</si>
  <si>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</si>
  <si>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</si>
  <si>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</si>
  <si>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</si>
  <si>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</si>
  <si>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</si>
  <si>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</si>
  <si>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</si>
  <si>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</si>
  <si>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</si>
  <si>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</si>
  <si>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</si>
  <si>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</si>
  <si>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</si>
  <si>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</si>
  <si>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</si>
  <si>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</si>
  <si>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</si>
  <si>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</si>
  <si>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</si>
  <si>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</si>
  <si>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</si>
  <si>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</si>
  <si>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</si>
  <si>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</si>
  <si>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</si>
  <si>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</si>
  <si>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</si>
  <si>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</si>
  <si>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</si>
  <si>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</si>
  <si>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</si>
  <si>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</si>
  <si>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</si>
  <si>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</si>
  <si>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</si>
  <si>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</si>
  <si>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</si>
  <si>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</si>
  <si>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</si>
  <si>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</si>
  <si>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</si>
  <si>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</si>
  <si>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</si>
  <si>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</si>
  <si>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</si>
  <si>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</si>
  <si>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</si>
  <si>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</si>
  <si>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</si>
  <si>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</si>
  <si>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</si>
  <si>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</si>
  <si>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</si>
  <si>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</si>
  <si>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</si>
  <si>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</si>
  <si>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</si>
  <si>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</si>
  <si>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</si>
  <si>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</si>
  <si>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</si>
  <si>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</si>
  <si>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</si>
  <si>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</si>
  <si>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</si>
  <si>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</si>
  <si>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</si>
  <si>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</si>
  <si>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</si>
  <si>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</si>
  <si>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</si>
  <si>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</si>
  <si>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</si>
  <si>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</si>
  <si>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</si>
  <si>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</si>
  <si>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</si>
  <si>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</si>
  <si>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</si>
  <si>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</si>
  <si>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</si>
  <si>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</si>
  <si>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</si>
  <si>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</si>
  <si>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</si>
  <si>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</si>
  <si>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</si>
  <si>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</si>
  <si>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</si>
  <si>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</si>
  <si>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</si>
  <si>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</si>
  <si>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</si>
  <si>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</si>
  <si>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</si>
  <si>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</si>
  <si>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</si>
  <si>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</si>
  <si>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</si>
  <si>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</si>
  <si>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</si>
  <si>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</si>
  <si>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</si>
  <si>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</si>
  <si>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</si>
  <si>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</si>
  <si>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</si>
  <si>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</si>
  <si>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</si>
  <si>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</si>
  <si>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</si>
  <si>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</si>
  <si>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</si>
  <si>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</si>
  <si>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</si>
  <si>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</si>
  <si>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</si>
  <si>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</si>
  <si>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</si>
  <si>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</si>
  <si>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</si>
  <si>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</si>
  <si>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</si>
  <si>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</si>
  <si>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</si>
  <si>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</si>
  <si>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</si>
  <si>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</si>
  <si>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</si>
  <si>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</si>
  <si>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</si>
  <si>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</si>
  <si>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</si>
  <si>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</si>
  <si>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</si>
  <si>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</si>
  <si>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</si>
  <si>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</si>
  <si>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</si>
  <si>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</si>
  <si>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</si>
  <si>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</si>
  <si>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</si>
  <si>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</si>
  <si>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</si>
  <si>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</si>
  <si>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</si>
  <si>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</si>
  <si>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</si>
  <si>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</si>
  <si>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</si>
  <si>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</si>
  <si>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</si>
  <si>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</si>
  <si>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</si>
  <si>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</si>
  <si>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</si>
  <si>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</si>
  <si>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</si>
  <si>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</si>
  <si>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</si>
  <si>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</si>
  <si>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</si>
  <si>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</si>
  <si>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</si>
  <si>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</si>
  <si>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</si>
  <si>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</si>
  <si>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</si>
  <si>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</si>
  <si>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</si>
  <si>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</si>
  <si>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</si>
  <si>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</si>
  <si>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</si>
  <si>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</si>
  <si>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</si>
  <si>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</si>
  <si>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</si>
  <si>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</si>
  <si>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</si>
  <si>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</si>
  <si>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</si>
  <si>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</si>
  <si>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</si>
  <si>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</si>
  <si>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</si>
  <si>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</si>
  <si>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</si>
  <si>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</si>
  <si>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</si>
  <si>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</si>
  <si>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</si>
  <si>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</si>
  <si>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</si>
  <si>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</si>
  <si>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</si>
  <si>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</si>
  <si>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</si>
  <si>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</si>
  <si>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</si>
  <si>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</si>
  <si>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</si>
  <si>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</si>
  <si>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</si>
  <si>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</si>
  <si>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</si>
  <si>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</si>
  <si>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</si>
  <si>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</si>
  <si>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</si>
  <si>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</si>
  <si>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</si>
  <si>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</si>
  <si>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</si>
  <si>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</si>
  <si>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</si>
  <si>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</si>
  <si>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</si>
  <si>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</si>
  <si>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</si>
  <si>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</si>
  <si>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</si>
  <si>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</si>
  <si>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</si>
  <si>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</si>
  <si>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</si>
  <si>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</si>
  <si>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</si>
  <si>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</si>
  <si>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</si>
  <si>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</si>
  <si>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</si>
  <si>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</si>
  <si>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</si>
  <si>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</si>
  <si>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</si>
  <si>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</si>
  <si>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</si>
  <si>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</si>
  <si>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</si>
  <si>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</si>
  <si>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</si>
  <si>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</si>
  <si>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</si>
  <si>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</si>
  <si>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</si>
  <si>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</si>
  <si>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</si>
  <si>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</si>
  <si>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</si>
  <si>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</si>
  <si>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</si>
  <si>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</si>
  <si>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</si>
  <si>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</si>
  <si>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</si>
  <si>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</si>
  <si>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</si>
  <si>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</si>
  <si>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</si>
  <si>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</si>
  <si>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</si>
  <si>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</si>
  <si>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</si>
  <si>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</si>
  <si>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</si>
  <si>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</si>
  <si>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</si>
  <si>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</si>
  <si>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</si>
  <si>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</si>
  <si>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</si>
  <si>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</si>
  <si>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</si>
  <si>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</si>
  <si>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</si>
  <si>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</si>
  <si>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</si>
  <si>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</si>
  <si>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</si>
  <si>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</si>
  <si>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</si>
  <si>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</si>
  <si>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</si>
  <si>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</si>
  <si>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</si>
  <si>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</si>
  <si>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</si>
  <si>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</si>
  <si>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</si>
  <si>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</si>
  <si>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</si>
  <si>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</si>
  <si>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</si>
  <si>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</si>
  <si>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</si>
  <si>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</si>
  <si>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</si>
  <si>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</si>
  <si>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</si>
  <si>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</si>
  <si>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</si>
  <si>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</si>
  <si>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</si>
  <si>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</si>
  <si>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</si>
  <si>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</si>
  <si>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</si>
  <si>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</si>
  <si>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</si>
  <si>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</si>
  <si>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</si>
  <si>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</si>
  <si>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</si>
  <si>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</si>
  <si>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</si>
  <si>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</si>
  <si>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</si>
  <si>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</si>
  <si>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</si>
  <si>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</si>
  <si>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</si>
  <si>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</si>
  <si>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</si>
  <si>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</si>
  <si>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</si>
  <si>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</si>
  <si>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</si>
  <si>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</si>
  <si>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</si>
  <si>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</si>
  <si>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</si>
  <si>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</si>
  <si>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</si>
  <si>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</si>
  <si>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</si>
  <si>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</si>
  <si>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</si>
  <si>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</si>
  <si>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</si>
  <si>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</si>
  <si>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</si>
  <si>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</si>
  <si>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</si>
  <si>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</si>
  <si>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</si>
  <si>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</si>
  <si>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</si>
  <si>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</si>
  <si>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</si>
  <si>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</si>
  <si>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</si>
  <si>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</si>
  <si>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</si>
  <si>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</si>
  <si>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</si>
  <si>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</si>
  <si>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</si>
  <si>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</si>
  <si>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</si>
  <si>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</si>
  <si>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</si>
  <si>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</si>
  <si>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</si>
  <si>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</si>
  <si>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</si>
  <si>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</si>
  <si>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</si>
  <si>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</si>
  <si>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</si>
  <si>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</si>
  <si>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</si>
  <si>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</si>
  <si>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</si>
  <si>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</si>
  <si>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</si>
  <si>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</si>
  <si>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</si>
  <si>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</si>
  <si>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</si>
  <si>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</si>
  <si>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</si>
  <si>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</si>
  <si>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</si>
  <si>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</si>
  <si>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</si>
  <si>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</si>
  <si>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</si>
  <si>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</si>
  <si>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</si>
  <si>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</si>
  <si>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</si>
  <si>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</si>
  <si>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</si>
  <si>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</si>
  <si>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</si>
  <si>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</si>
  <si>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</si>
  <si>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</si>
  <si>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</si>
  <si>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</si>
  <si>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</si>
  <si>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</si>
  <si>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</si>
  <si>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</si>
  <si>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</si>
  <si>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</si>
  <si>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</si>
  <si>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</si>
  <si>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</si>
  <si>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</si>
  <si>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</si>
  <si>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</si>
  <si>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</si>
  <si>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</si>
  <si>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</si>
  <si>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</si>
  <si>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</si>
  <si>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</si>
  <si>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</si>
  <si>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</si>
  <si>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</si>
  <si>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</si>
  <si>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</si>
  <si>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</si>
  <si>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</si>
  <si>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</si>
  <si>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</si>
  <si>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</si>
  <si>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</si>
  <si>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</si>
  <si>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</si>
  <si>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</si>
  <si>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</si>
  <si>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</si>
  <si>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</si>
  <si>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</si>
  <si>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</si>
  <si>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</si>
  <si>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</si>
  <si>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</si>
  <si>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</si>
  <si>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</si>
  <si>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</si>
  <si>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</si>
  <si>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</si>
  <si>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</si>
  <si>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</si>
  <si>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</si>
  <si>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</si>
  <si>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</si>
  <si>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</si>
  <si>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</si>
  <si>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</si>
  <si>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</si>
  <si>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</si>
  <si>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</si>
  <si>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</si>
  <si>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</si>
  <si>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</si>
  <si>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</si>
  <si>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</si>
  <si>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</si>
  <si>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</si>
  <si>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</si>
  <si>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</si>
  <si>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</si>
  <si>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</si>
  <si>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</si>
  <si>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</si>
  <si>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</si>
  <si>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</si>
  <si>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</si>
  <si>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</si>
  <si>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</si>
  <si>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</si>
  <si>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</si>
  <si>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</si>
  <si>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</si>
  <si>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</si>
  <si>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</si>
  <si>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</si>
  <si>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</si>
  <si>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</si>
  <si>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</si>
  <si>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</si>
  <si>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</si>
  <si>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</si>
  <si>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</si>
  <si>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</si>
  <si>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</si>
  <si>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</si>
  <si>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</si>
  <si>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</si>
  <si>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</si>
  <si>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</si>
  <si>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</si>
  <si>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</si>
  <si>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</si>
  <si>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</si>
  <si>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</si>
  <si>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</si>
  <si>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</si>
  <si>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</si>
  <si>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</si>
  <si>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</si>
  <si>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</si>
  <si>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</si>
  <si>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</si>
  <si>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</si>
  <si>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</si>
  <si>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</si>
  <si>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</si>
  <si>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</si>
  <si>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</si>
  <si>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</si>
  <si>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</si>
  <si>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</si>
  <si>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</si>
  <si>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</si>
  <si>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</si>
  <si>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</si>
  <si>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</si>
  <si>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</si>
  <si>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</si>
  <si>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</si>
  <si>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</si>
  <si>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</si>
  <si>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</si>
  <si>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</si>
  <si>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</si>
  <si>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</si>
  <si>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</si>
  <si>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</si>
  <si>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</si>
  <si>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</si>
  <si>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</si>
  <si>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</si>
  <si>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</si>
  <si>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</si>
  <si>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</si>
  <si>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</si>
  <si>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</si>
  <si>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</si>
  <si>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</si>
  <si>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</si>
  <si>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</si>
  <si>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</si>
  <si>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</si>
  <si>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</si>
  <si>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</si>
  <si>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</si>
  <si>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</si>
  <si>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</si>
  <si>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</si>
  <si>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</si>
  <si>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</si>
  <si>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</si>
  <si>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</si>
  <si>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</si>
  <si>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</si>
  <si>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</si>
  <si>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</si>
  <si>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</si>
  <si>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</si>
  <si>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</si>
  <si>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</si>
  <si>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</si>
  <si>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</si>
  <si>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</si>
  <si>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</si>
  <si>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</si>
  <si>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</si>
  <si>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</si>
  <si>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</si>
  <si>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</si>
  <si>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</si>
  <si>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</si>
  <si>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</si>
  <si>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</si>
  <si>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</si>
  <si>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</si>
  <si>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</si>
  <si>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</si>
  <si>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</si>
  <si>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</si>
  <si>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</si>
  <si>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</si>
  <si>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</si>
  <si>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</si>
  <si>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</si>
  <si>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</si>
  <si>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</si>
  <si>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</si>
  <si>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</si>
  <si>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</si>
  <si>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</si>
  <si>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</si>
  <si>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</si>
  <si>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</si>
  <si>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</si>
  <si>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</si>
  <si>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</si>
  <si>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</si>
  <si>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</si>
  <si>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</si>
  <si>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</si>
  <si>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</si>
  <si>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</si>
  <si>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</si>
  <si>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</si>
  <si>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</si>
  <si>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</si>
  <si>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</si>
  <si>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</si>
  <si>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</si>
  <si>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</si>
  <si>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</si>
  <si>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</si>
  <si>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</si>
  <si>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</si>
  <si>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</si>
  <si>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</si>
  <si>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</si>
  <si>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</si>
  <si>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</si>
  <si>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</si>
  <si>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</si>
  <si>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</si>
  <si>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</si>
  <si>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</si>
  <si>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</si>
  <si>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</si>
  <si>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</si>
  <si>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</si>
  <si>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</si>
  <si>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</si>
  <si>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</si>
  <si>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</si>
  <si>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</si>
  <si>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</si>
  <si>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</si>
  <si>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</si>
  <si>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</si>
  <si>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</si>
  <si>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</si>
  <si>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</si>
  <si>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</si>
  <si>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</si>
  <si>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</si>
  <si>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</si>
  <si>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</si>
  <si>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</si>
  <si>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</si>
  <si>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</si>
  <si>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</si>
  <si>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</si>
  <si>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</si>
  <si>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</si>
  <si>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</si>
  <si>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</si>
  <si>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</si>
  <si>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</si>
  <si>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</si>
  <si>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</si>
  <si>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</si>
  <si>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</si>
  <si>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</si>
  <si>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</si>
  <si>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</si>
  <si>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</si>
  <si>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</si>
  <si>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</si>
  <si>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</si>
  <si>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</si>
  <si>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</si>
  <si>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</si>
  <si>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</si>
  <si>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</si>
  <si>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</si>
  <si>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</si>
  <si>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</si>
  <si>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</si>
  <si>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</si>
  <si>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</si>
  <si>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</si>
  <si>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</si>
  <si>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</si>
  <si>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</si>
  <si>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</si>
  <si>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</si>
  <si>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</si>
  <si>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</si>
  <si>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</si>
  <si>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</si>
  <si>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</si>
  <si>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</si>
  <si>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</si>
  <si>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</si>
  <si>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</si>
  <si>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</si>
  <si>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</si>
  <si>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</si>
  <si>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</si>
  <si>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</si>
  <si>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</si>
  <si>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</si>
  <si>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</si>
  <si>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</si>
  <si>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</si>
  <si>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</si>
  <si>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</si>
  <si>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</si>
  <si>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</si>
  <si>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</si>
  <si>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</si>
  <si>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</si>
  <si>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</si>
  <si>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</si>
  <si>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</si>
  <si>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</si>
  <si>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</si>
  <si>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</si>
  <si>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</si>
  <si>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</si>
  <si>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</si>
  <si>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</si>
  <si>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</si>
  <si>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</si>
  <si>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</si>
  <si>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</si>
  <si>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</si>
  <si>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</si>
  <si>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</si>
  <si>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</si>
  <si>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</si>
  <si>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</si>
  <si>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</si>
  <si>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</si>
  <si>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</si>
  <si>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</si>
  <si>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</si>
  <si>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</si>
  <si>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</si>
  <si>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</si>
  <si>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</si>
  <si>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</si>
  <si>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</si>
  <si>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</si>
  <si>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</si>
  <si>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</si>
  <si>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</si>
  <si>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</si>
  <si>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</si>
  <si>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</si>
  <si>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</si>
  <si>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</si>
  <si>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</si>
  <si>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</si>
  <si>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</si>
  <si>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</si>
  <si>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</si>
  <si>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</si>
  <si>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</si>
  <si>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</si>
  <si>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</si>
  <si>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</si>
  <si>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</si>
  <si>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</si>
  <si>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</si>
  <si>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</si>
  <si>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</si>
  <si>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</si>
  <si>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</si>
  <si>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</si>
  <si>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</si>
  <si>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</si>
  <si>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</si>
  <si>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</si>
  <si>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</si>
  <si>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</si>
  <si>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</si>
  <si>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</si>
  <si>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</si>
  <si>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</si>
  <si>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</si>
  <si>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</si>
  <si>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</si>
  <si>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</si>
  <si>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</si>
  <si>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</si>
  <si>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</si>
  <si>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</si>
  <si>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</si>
  <si>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</si>
  <si>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</si>
  <si>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</si>
  <si>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</si>
  <si>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</si>
  <si>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</si>
  <si>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</si>
  <si>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</si>
  <si>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</si>
  <si>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</si>
  <si>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</si>
  <si>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</si>
  <si>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</si>
  <si>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</si>
  <si>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</si>
  <si>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</si>
  <si>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</si>
  <si>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</si>
  <si>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</si>
  <si>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</si>
  <si>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</si>
  <si>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</si>
  <si>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</si>
  <si>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</si>
  <si>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</si>
  <si>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</si>
  <si>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</si>
  <si>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</si>
  <si>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</si>
  <si>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</si>
  <si>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</si>
  <si>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</si>
  <si>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</si>
  <si>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</si>
  <si>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</si>
  <si>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</si>
  <si>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</si>
  <si>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</si>
  <si>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</si>
  <si>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</si>
  <si>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</si>
  <si>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</si>
  <si>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</si>
  <si>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</si>
  <si>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</si>
  <si>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</si>
  <si>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</si>
  <si>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</si>
  <si>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</si>
  <si>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</si>
  <si>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</si>
  <si>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</si>
  <si>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</si>
  <si>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</si>
  <si>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</si>
  <si>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</si>
  <si>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</si>
  <si>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</si>
  <si>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</si>
  <si>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</si>
  <si>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</si>
  <si>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</si>
  <si>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</si>
  <si>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</si>
  <si>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</si>
  <si>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</si>
  <si>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</si>
  <si>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</si>
  <si>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</si>
  <si>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</si>
  <si>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</si>
  <si>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</si>
  <si>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</si>
  <si>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</si>
  <si>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</si>
  <si>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</si>
  <si>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</si>
  <si>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</si>
  <si>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</si>
  <si>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</si>
  <si>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</si>
  <si>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</si>
  <si>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</si>
  <si>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</si>
  <si>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</si>
  <si>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</si>
  <si>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</si>
  <si>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</si>
  <si>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</si>
  <si>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</si>
  <si>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</si>
  <si>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</si>
  <si>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</si>
  <si>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</si>
  <si>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</si>
  <si>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</si>
  <si>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</si>
  <si>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</si>
  <si>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</si>
  <si>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</si>
  <si>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</si>
  <si>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</si>
  <si>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</si>
  <si>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</si>
  <si>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</si>
  <si>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</si>
  <si>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</si>
  <si>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</si>
  <si>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</si>
  <si>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</si>
  <si>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</si>
  <si>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</si>
  <si>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</si>
  <si>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</si>
  <si>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</si>
  <si>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</si>
  <si>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</si>
  <si>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</si>
  <si>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</si>
  <si>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</si>
  <si>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</si>
  <si>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</si>
  <si>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</si>
  <si>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</si>
  <si>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</si>
  <si>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</si>
  <si>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</si>
  <si>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</si>
  <si>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</si>
  <si>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</si>
  <si>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</si>
  <si>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</si>
  <si>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</si>
  <si>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</si>
  <si>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</si>
  <si>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</si>
  <si>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</si>
  <si>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</si>
  <si>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</si>
  <si>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</si>
  <si>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</si>
  <si>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</si>
  <si>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</si>
  <si>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</si>
  <si>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</si>
  <si>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</si>
  <si>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</si>
  <si>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</si>
  <si>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</si>
  <si>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</si>
  <si>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</si>
  <si>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</si>
  <si>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</si>
  <si>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</si>
  <si>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</si>
  <si>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</si>
  <si>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</si>
  <si>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</si>
  <si>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</si>
  <si>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</si>
  <si>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</si>
  <si>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</si>
  <si>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</si>
  <si>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</si>
  <si>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</si>
  <si>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</si>
  <si>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</si>
  <si>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</si>
  <si>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</si>
  <si>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</si>
  <si>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</si>
  <si>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</si>
  <si>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</si>
  <si>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</si>
  <si>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</si>
  <si>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</si>
  <si>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</si>
  <si>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</si>
  <si>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</si>
  <si>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</si>
  <si>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</si>
  <si>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</si>
  <si>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</si>
  <si>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</si>
  <si>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</si>
  <si>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</si>
  <si>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</si>
  <si>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</si>
  <si>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</si>
  <si>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</si>
  <si>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</si>
  <si>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</si>
  <si>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</si>
  <si>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</si>
  <si>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</si>
  <si>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</si>
  <si>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</si>
  <si>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</si>
  <si>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</si>
  <si>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</si>
  <si>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</si>
  <si>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</si>
  <si>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</si>
  <si>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</si>
  <si>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</si>
  <si>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</si>
  <si>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</si>
  <si>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</si>
  <si>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</si>
  <si>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</si>
  <si>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</si>
  <si>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</si>
  <si>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</si>
  <si>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</si>
  <si>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</si>
  <si>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</si>
  <si>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</si>
  <si>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</si>
  <si>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</si>
  <si>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</si>
  <si>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</si>
  <si>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</si>
  <si>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</si>
  <si>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</si>
  <si>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</si>
  <si>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</si>
  <si>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</si>
  <si>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</si>
  <si>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</si>
  <si>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</si>
  <si>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</si>
  <si>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</si>
  <si>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</si>
  <si>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</si>
  <si>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</si>
  <si>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</si>
  <si>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</si>
  <si>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</si>
  <si>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</si>
  <si>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</si>
  <si>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</si>
  <si>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</si>
  <si>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</si>
  <si>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</si>
  <si>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</si>
  <si>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</si>
  <si>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</si>
  <si>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</si>
  <si>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</si>
  <si>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</si>
  <si>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</si>
  <si>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</si>
  <si>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</si>
  <si>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</si>
  <si>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</si>
  <si>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</si>
  <si>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</si>
  <si>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</si>
  <si>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</si>
  <si>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</si>
  <si>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</si>
  <si>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</si>
  <si>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</si>
  <si>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</si>
  <si>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</si>
  <si>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</si>
  <si>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</si>
  <si>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</si>
  <si>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</si>
  <si>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</si>
  <si>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</si>
  <si>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</si>
  <si>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</si>
  <si>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</si>
  <si>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</si>
  <si>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</si>
  <si>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</si>
  <si>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</si>
  <si>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</si>
  <si>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</si>
  <si>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</si>
  <si>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</si>
  <si>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</si>
  <si>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</si>
  <si>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</si>
  <si>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</si>
  <si>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</si>
  <si>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</si>
  <si>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</si>
  <si>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</si>
  <si>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</si>
  <si>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</si>
  <si>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</si>
  <si>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</si>
  <si>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</si>
  <si>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</si>
  <si>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</si>
  <si>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</si>
  <si>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</si>
  <si>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</si>
  <si>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</si>
  <si>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</si>
  <si>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</si>
  <si>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</si>
  <si>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</si>
  <si>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</si>
  <si>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</si>
  <si>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</si>
  <si>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</si>
  <si>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</si>
  <si>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</si>
  <si>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</si>
  <si>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</si>
  <si>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</si>
  <si>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</si>
  <si>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</si>
  <si>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</si>
  <si>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</si>
  <si>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</si>
  <si>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</si>
  <si>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</si>
  <si>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</si>
  <si>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</si>
  <si>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</si>
  <si>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</si>
  <si>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</si>
  <si>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</si>
  <si>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</si>
  <si>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</si>
  <si>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</si>
  <si>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</si>
  <si>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</si>
  <si>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</si>
  <si>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</si>
  <si>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</si>
  <si>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</si>
  <si>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</si>
  <si>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</si>
  <si>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</si>
  <si>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</si>
  <si>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</si>
  <si>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</si>
  <si>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</si>
  <si>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</si>
  <si>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</si>
  <si>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</si>
  <si>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</si>
  <si>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</si>
  <si>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</si>
  <si>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</si>
  <si>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</si>
  <si>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</si>
  <si>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</si>
  <si>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</si>
  <si>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</si>
  <si>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</si>
  <si>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</si>
  <si>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</si>
  <si>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</si>
  <si>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</si>
  <si>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</si>
  <si>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</si>
  <si>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</si>
  <si>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</si>
  <si>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</si>
  <si>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</si>
  <si>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</si>
  <si>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</si>
  <si>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</si>
  <si>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</si>
  <si>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</si>
  <si>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</si>
  <si>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</si>
  <si>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</si>
  <si>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</si>
  <si>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</si>
  <si>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</si>
  <si>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</si>
  <si>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</si>
  <si>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</si>
  <si>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</si>
  <si>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</si>
  <si>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</si>
  <si>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</si>
  <si>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</si>
  <si>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</si>
  <si>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</si>
  <si>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</si>
  <si>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</si>
  <si>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</si>
  <si>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</si>
  <si>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</si>
  <si>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</si>
  <si>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</si>
  <si>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</si>
  <si>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</si>
  <si>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</si>
  <si>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</si>
  <si>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</si>
  <si>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</si>
  <si>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</si>
  <si>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</si>
  <si>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</si>
  <si>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</si>
  <si>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</si>
  <si>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</si>
  <si>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</si>
  <si>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</si>
  <si>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</si>
  <si>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</si>
  <si>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</si>
  <si>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</si>
  <si>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</si>
  <si>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</si>
  <si>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</si>
  <si>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</si>
  <si>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</si>
  <si>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</si>
  <si>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</si>
  <si>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</si>
  <si>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</si>
  <si>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</si>
  <si>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</si>
  <si>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</si>
  <si>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</si>
  <si>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</si>
  <si>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</si>
  <si>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</si>
  <si>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</si>
  <si>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</si>
  <si>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</si>
  <si>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</si>
  <si>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</si>
  <si>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</si>
  <si>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</si>
  <si>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</si>
  <si>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</si>
  <si>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</si>
  <si>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</si>
  <si>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</si>
  <si>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</si>
  <si>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</si>
  <si>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</si>
  <si>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</si>
  <si>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</si>
  <si>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</si>
  <si>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</si>
  <si>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</si>
  <si>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</si>
  <si>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</si>
  <si>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</si>
  <si>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</si>
  <si>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</si>
  <si>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</si>
  <si>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</si>
  <si>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</si>
  <si>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</si>
  <si>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</si>
  <si>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</si>
  <si>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</si>
  <si>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</si>
  <si>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</si>
  <si>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</si>
  <si>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</si>
  <si>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</si>
  <si>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</si>
  <si>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</si>
  <si>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</si>
  <si>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</si>
  <si>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</si>
  <si>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</si>
  <si>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</si>
  <si>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</si>
  <si>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</si>
  <si>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</si>
  <si>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</si>
  <si>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</si>
  <si>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</si>
  <si>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</si>
  <si>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</si>
  <si>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</si>
  <si>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</si>
  <si>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</si>
  <si>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</si>
  <si>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</si>
  <si>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</si>
  <si>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</si>
  <si>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</si>
  <si>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</si>
  <si>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</si>
  <si>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</si>
  <si>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</si>
  <si>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</si>
  <si>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</si>
  <si>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</si>
  <si>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</si>
  <si>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</si>
  <si>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</si>
  <si>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</si>
  <si>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</si>
  <si>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</si>
  <si>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</si>
  <si>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</si>
  <si>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</si>
  <si>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</si>
  <si>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</si>
  <si>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</si>
  <si>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</si>
  <si>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</si>
  <si>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</si>
  <si>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</si>
  <si>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</si>
  <si>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</si>
  <si>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</si>
  <si>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</si>
  <si>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</si>
  <si>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</si>
  <si>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</si>
  <si>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</si>
  <si>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</si>
  <si>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</si>
  <si>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</si>
  <si>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</si>
  <si>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</si>
  <si>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</si>
  <si>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</si>
  <si>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</si>
  <si>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</si>
  <si>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</si>
  <si>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</si>
  <si>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</si>
  <si>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</si>
  <si>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</si>
  <si>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</si>
  <si>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</si>
  <si>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</si>
  <si>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</si>
  <si>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</si>
  <si>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</si>
  <si>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</si>
  <si>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</si>
  <si>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</si>
  <si>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</si>
  <si>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</si>
  <si>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</si>
  <si>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</si>
  <si>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</si>
  <si>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</si>
  <si>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</si>
  <si>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</si>
  <si>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</si>
  <si>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</si>
  <si>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</si>
  <si>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</si>
  <si>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</si>
  <si>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</si>
  <si>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</si>
  <si>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</si>
  <si>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</si>
  <si>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</si>
  <si>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</si>
  <si>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</si>
  <si>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</si>
  <si>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</si>
  <si>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</si>
  <si>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</si>
  <si>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</si>
  <si>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</si>
  <si>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</si>
  <si>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</si>
  <si>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</si>
  <si>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</si>
  <si>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</si>
  <si>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</si>
  <si>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</si>
  <si>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</si>
  <si>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</si>
  <si>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</si>
  <si>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</si>
  <si>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</si>
  <si>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</si>
  <si>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</si>
  <si>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</si>
  <si>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</si>
  <si>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</si>
  <si>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</si>
  <si>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</si>
  <si>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</si>
  <si>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</si>
  <si>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</si>
  <si>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</si>
  <si>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</si>
  <si>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</si>
  <si>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</si>
  <si>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</si>
  <si>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</si>
  <si>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</si>
  <si>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</si>
  <si>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</si>
  <si>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</si>
  <si>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</si>
  <si>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</si>
  <si>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</si>
  <si>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</si>
  <si>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</si>
  <si>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</si>
  <si>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</si>
  <si>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</si>
  <si>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</si>
  <si>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</si>
  <si>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</si>
  <si>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</si>
  <si>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</si>
  <si>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</si>
  <si>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</si>
  <si>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</si>
  <si>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</si>
  <si>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</si>
  <si>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</si>
  <si>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</si>
  <si>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</si>
  <si>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</si>
  <si>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</si>
  <si>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</si>
  <si>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</si>
  <si>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</si>
  <si>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</si>
  <si>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</si>
  <si>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</si>
  <si>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</si>
  <si>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</si>
  <si>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</si>
  <si>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</si>
  <si>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</si>
  <si>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</si>
  <si>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</si>
  <si>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</si>
  <si>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</si>
  <si>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</si>
  <si>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</si>
  <si>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</si>
  <si>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</si>
  <si>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</si>
  <si>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</si>
  <si>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</si>
  <si>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</si>
  <si>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</si>
  <si>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</si>
  <si>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</si>
  <si>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</si>
  <si>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</si>
  <si>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</si>
  <si>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</si>
  <si>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</si>
  <si>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</si>
  <si>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</si>
  <si>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</si>
  <si>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</si>
  <si>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</si>
  <si>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</si>
  <si>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</si>
  <si>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</si>
  <si>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</si>
  <si>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</si>
  <si>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</si>
  <si>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</si>
  <si>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</si>
  <si>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</si>
  <si>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</si>
  <si>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</si>
  <si>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</si>
  <si>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</si>
  <si>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</si>
  <si>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</si>
  <si>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</si>
  <si>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</si>
  <si>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</si>
  <si>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</si>
  <si>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</si>
  <si>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</si>
  <si>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</si>
  <si>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</si>
  <si>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</si>
  <si>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</si>
  <si>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</si>
  <si>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</si>
  <si>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</si>
  <si>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</si>
  <si>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</si>
  <si>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</si>
  <si>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</si>
  <si>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</si>
  <si>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</si>
  <si>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</si>
  <si>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</si>
  <si>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</si>
  <si>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</si>
  <si>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</si>
  <si>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</si>
  <si>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</si>
  <si>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</si>
  <si>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</si>
  <si>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</si>
  <si>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</si>
  <si>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</si>
  <si>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</si>
  <si>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</si>
  <si>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</si>
  <si>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</si>
  <si>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</si>
  <si>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</si>
  <si>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</si>
  <si>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</si>
  <si>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</si>
  <si>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</si>
  <si>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</si>
  <si>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</si>
  <si>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</si>
  <si>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</si>
  <si>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</si>
  <si>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</si>
  <si>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</si>
  <si>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</si>
  <si>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</si>
  <si>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</si>
  <si>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</si>
  <si>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</si>
  <si>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</si>
  <si>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</si>
  <si>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</si>
  <si>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</si>
  <si>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</si>
  <si>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</si>
  <si>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</si>
  <si>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</si>
  <si>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</si>
  <si>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</si>
  <si>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</si>
  <si>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</si>
  <si>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</si>
  <si>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</si>
  <si>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</si>
  <si>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</si>
  <si>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</si>
  <si>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</si>
  <si>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</si>
  <si>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</si>
  <si>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</si>
  <si>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</si>
  <si>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</si>
  <si>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</si>
  <si>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</si>
  <si>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</si>
  <si>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</si>
  <si>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</si>
  <si>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</si>
  <si>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</si>
  <si>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</si>
  <si>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</si>
  <si>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</si>
  <si>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</si>
  <si>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</si>
  <si>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</si>
  <si>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</si>
  <si>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</si>
  <si>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</si>
  <si>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</si>
  <si>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</si>
  <si>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</si>
  <si>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</si>
  <si>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</si>
  <si>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</si>
  <si>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</si>
  <si>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</si>
  <si>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</si>
  <si>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</si>
  <si>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</si>
  <si>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</si>
  <si>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</si>
  <si>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</si>
  <si>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</si>
  <si>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</si>
  <si>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</si>
  <si>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</si>
  <si>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</si>
  <si>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</si>
  <si>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</si>
  <si>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</si>
  <si>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</si>
  <si>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</si>
  <si>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</si>
  <si>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</si>
  <si>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</si>
  <si>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</si>
  <si>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</si>
  <si>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</si>
  <si>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</si>
  <si>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</si>
  <si>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</si>
  <si>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</si>
  <si>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</si>
  <si>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</si>
  <si>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</si>
  <si>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</si>
  <si>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</si>
  <si>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</si>
  <si>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</si>
  <si>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</si>
  <si>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</si>
  <si>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</si>
  <si>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</si>
  <si>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</si>
  <si>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</si>
  <si>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</si>
  <si>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</si>
  <si>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</si>
  <si>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</si>
  <si>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</si>
  <si>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</si>
  <si>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</si>
  <si>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</si>
  <si>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</si>
  <si>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</si>
  <si>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</si>
  <si>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</si>
  <si>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</si>
  <si>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</si>
  <si>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</si>
  <si>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</si>
  <si>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</si>
  <si>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</si>
  <si>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</si>
  <si>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</si>
  <si>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</si>
  <si>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</si>
  <si>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</si>
  <si>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</si>
  <si>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</si>
  <si>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</si>
  <si>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</si>
  <si>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</si>
  <si>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</si>
  <si>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</si>
  <si>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</si>
  <si>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</si>
  <si>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</si>
  <si>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</si>
  <si>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</si>
  <si>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</si>
  <si>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</si>
  <si>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</si>
  <si>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</si>
  <si>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</si>
  <si>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</si>
  <si>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</si>
  <si>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</si>
  <si>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</si>
  <si>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</si>
  <si>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</si>
  <si>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</si>
  <si>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</si>
  <si>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</si>
  <si>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</si>
  <si>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</si>
  <si>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</si>
  <si>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</si>
  <si>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</si>
  <si>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</si>
  <si>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</si>
  <si>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</si>
  <si>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</si>
  <si>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</si>
  <si>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</si>
  <si>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</si>
  <si>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</si>
  <si>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</si>
  <si>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</si>
  <si>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</si>
  <si>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</si>
  <si>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</si>
  <si>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</si>
  <si>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</si>
  <si>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</si>
  <si>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</si>
  <si>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</si>
  <si>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</si>
  <si>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</si>
  <si>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</si>
  <si>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</si>
  <si>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</si>
  <si>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</si>
  <si>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</si>
  <si>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</si>
  <si>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</si>
  <si>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</si>
  <si>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</si>
  <si>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</si>
  <si>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</si>
  <si>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</si>
  <si>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</si>
  <si>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</si>
  <si>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</si>
  <si>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</si>
  <si>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</si>
  <si>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</si>
  <si>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</si>
  <si>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</si>
  <si>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</si>
  <si>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</si>
  <si>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</si>
  <si>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</si>
  <si>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</si>
  <si>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</si>
  <si>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</si>
  <si>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</si>
  <si>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</si>
  <si>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</si>
  <si>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</si>
  <si>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</si>
  <si>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</si>
  <si>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</si>
  <si>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</si>
  <si>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</si>
  <si>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</si>
  <si>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</si>
  <si>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</si>
  <si>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</si>
  <si>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</si>
  <si>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</si>
  <si>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</si>
  <si>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</si>
  <si>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</si>
  <si>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</si>
  <si>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</si>
  <si>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</si>
  <si>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</si>
  <si>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</si>
  <si>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</si>
  <si>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</si>
  <si>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</si>
  <si>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</si>
  <si>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</si>
  <si>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</si>
  <si>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</si>
  <si>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</si>
  <si>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</si>
  <si>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</si>
  <si>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</si>
  <si>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</si>
  <si>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</si>
  <si>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</si>
  <si>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</si>
  <si>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</si>
  <si>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</si>
  <si>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</si>
  <si>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</si>
  <si>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</si>
  <si>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</si>
  <si>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</si>
  <si>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</si>
  <si>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</si>
  <si>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</si>
  <si>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</si>
  <si>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</si>
  <si>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</si>
  <si>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</si>
  <si>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</si>
  <si>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</si>
  <si>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</si>
  <si>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</si>
  <si>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</si>
  <si>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</si>
  <si>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</si>
  <si>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</si>
  <si>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</si>
  <si>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</si>
  <si>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</si>
  <si>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</si>
  <si>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</si>
  <si>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</si>
  <si>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</si>
  <si>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</si>
  <si>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</si>
  <si>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</si>
  <si>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</si>
  <si>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</si>
  <si>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</si>
  <si>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</si>
  <si>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</si>
  <si>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</si>
  <si>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</si>
  <si>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</si>
  <si>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</si>
  <si>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</si>
  <si>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</si>
  <si>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</si>
  <si>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</si>
  <si>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</si>
  <si>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</si>
  <si>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</si>
  <si>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</si>
  <si>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</si>
  <si>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</si>
  <si>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</si>
  <si>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</si>
  <si>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</si>
  <si>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</si>
  <si>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</si>
  <si>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</si>
  <si>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</si>
  <si>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</si>
  <si>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</si>
  <si>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</si>
  <si>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</si>
  <si>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</si>
  <si>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</si>
  <si>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</si>
  <si>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</si>
  <si>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</si>
  <si>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</si>
  <si>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</si>
  <si>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</si>
  <si>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</si>
  <si>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</si>
  <si>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</si>
  <si>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</si>
  <si>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</si>
  <si>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</si>
  <si>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</si>
  <si>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</si>
  <si>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</si>
  <si>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</si>
  <si>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</si>
  <si>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</si>
  <si>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</si>
  <si>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</si>
  <si>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</si>
  <si>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</si>
  <si>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</si>
  <si>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</si>
  <si>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</si>
  <si>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</si>
  <si>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</si>
  <si>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</si>
  <si>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</si>
  <si>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</si>
  <si>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</si>
  <si>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</si>
  <si>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</si>
  <si>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</si>
  <si>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</si>
  <si>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</si>
  <si>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</si>
  <si>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</si>
  <si>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</si>
  <si>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</si>
  <si>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</si>
  <si>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</si>
  <si>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</si>
  <si>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</si>
  <si>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</si>
  <si>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</si>
  <si>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</si>
  <si>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</si>
  <si>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</si>
  <si>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</si>
  <si>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</si>
  <si>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</si>
  <si>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</si>
  <si>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</si>
  <si>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</si>
  <si>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</si>
  <si>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</si>
  <si>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</si>
  <si>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</si>
  <si>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</si>
  <si>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</si>
  <si>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</si>
  <si>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</si>
  <si>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</si>
  <si>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</si>
  <si>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</si>
  <si>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</si>
  <si>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</si>
  <si>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</si>
  <si>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</si>
  <si>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</si>
  <si>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</si>
  <si>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</si>
  <si>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</si>
  <si>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</si>
  <si>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</si>
  <si>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</si>
  <si>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</si>
  <si>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</si>
  <si>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</si>
  <si>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</si>
  <si>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</si>
  <si>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</si>
  <si>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</si>
  <si>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</si>
  <si>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</si>
  <si>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</si>
  <si>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</si>
  <si>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</si>
  <si>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</si>
  <si>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</si>
  <si>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</si>
  <si>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</si>
  <si>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</si>
  <si>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</si>
  <si>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</si>
  <si>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</si>
  <si>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</si>
  <si>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</si>
  <si>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</si>
  <si>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</si>
  <si>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</si>
  <si>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</si>
  <si>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</si>
  <si>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</si>
  <si>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</si>
  <si>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</si>
  <si>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</si>
  <si>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</si>
  <si>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</si>
  <si>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</si>
  <si>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</si>
  <si>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</si>
  <si>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</si>
  <si>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</si>
  <si>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</si>
  <si>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</si>
  <si>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</si>
  <si>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</si>
  <si>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</si>
  <si>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</si>
  <si>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</si>
  <si>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</si>
  <si>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</si>
  <si>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</si>
  <si>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</si>
  <si>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</si>
  <si>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</si>
  <si>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</si>
  <si>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</si>
  <si>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</si>
  <si>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</si>
  <si>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</si>
  <si>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</si>
  <si>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</si>
  <si>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</si>
  <si>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</si>
  <si>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</si>
  <si>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</si>
  <si>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</si>
  <si>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</si>
  <si>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</si>
  <si>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</si>
  <si>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</si>
  <si>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</si>
  <si>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</si>
  <si>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</si>
  <si>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</si>
  <si>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</si>
  <si>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</si>
  <si>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</si>
  <si>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</si>
  <si>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</si>
  <si>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</si>
  <si>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</si>
  <si>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</si>
  <si>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</si>
  <si>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</si>
  <si>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</si>
  <si>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</si>
  <si>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</si>
  <si>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</si>
  <si>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</si>
  <si>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</si>
  <si>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</si>
  <si>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</si>
  <si>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</si>
  <si>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</si>
  <si>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</si>
  <si>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</si>
  <si>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</si>
  <si>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</si>
  <si>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</si>
  <si>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</si>
  <si>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</si>
  <si>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</si>
  <si>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</si>
  <si>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</si>
  <si>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</si>
  <si>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</si>
  <si>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</si>
  <si>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</si>
  <si>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</si>
  <si>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</si>
  <si>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</si>
  <si>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</si>
  <si>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</si>
  <si>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</si>
  <si>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</si>
  <si>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</si>
  <si>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</si>
  <si>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</si>
  <si>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</si>
  <si>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</si>
  <si>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</si>
  <si>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</si>
  <si>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</si>
  <si>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</si>
  <si>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</si>
  <si>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</si>
  <si>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</si>
  <si>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</si>
  <si>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</si>
  <si>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</si>
  <si>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</si>
  <si>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</si>
  <si>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</si>
  <si>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</si>
  <si>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</si>
  <si>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</si>
  <si>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</si>
  <si>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</si>
  <si>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</si>
  <si>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</si>
  <si>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</si>
  <si>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</si>
  <si>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</si>
  <si>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</si>
  <si>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</si>
  <si>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</si>
  <si>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</si>
  <si>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</si>
  <si>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</si>
  <si>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</si>
  <si>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</si>
  <si>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</si>
  <si>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</si>
  <si>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</si>
  <si>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</si>
  <si>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</si>
  <si>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</si>
  <si>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</si>
  <si>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</si>
  <si>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</si>
  <si>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</si>
  <si>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</si>
  <si>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</si>
  <si>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</si>
  <si>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</si>
  <si>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</si>
  <si>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</si>
  <si>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</si>
  <si>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</si>
  <si>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</si>
  <si>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</si>
  <si>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</si>
  <si>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</si>
  <si>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</si>
  <si>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</si>
  <si>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</si>
  <si>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</si>
  <si>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</si>
  <si>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</si>
  <si>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</si>
  <si>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</si>
  <si>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</si>
  <si>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</si>
  <si>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</si>
  <si>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</si>
  <si>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</si>
  <si>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</si>
  <si>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</si>
  <si>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</si>
  <si>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</si>
  <si>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</si>
  <si>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</si>
  <si>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</si>
  <si>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</si>
  <si>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</si>
  <si>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</si>
  <si>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</si>
  <si>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</si>
  <si>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</si>
  <si>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</si>
  <si>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</si>
  <si>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</si>
  <si>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</si>
  <si>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</si>
  <si>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</si>
  <si>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</si>
  <si>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</si>
  <si>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</si>
  <si>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</si>
  <si>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</si>
  <si>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</si>
  <si>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</si>
  <si>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</si>
  <si>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</si>
  <si>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</si>
  <si>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</si>
  <si>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</si>
  <si>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</si>
  <si>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</si>
  <si>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</si>
  <si>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</si>
  <si>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</si>
  <si>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</si>
  <si>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</si>
  <si>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</si>
  <si>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</si>
  <si>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</si>
  <si>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</si>
  <si>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</si>
  <si>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</si>
  <si>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</si>
  <si>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</si>
  <si>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</si>
  <si>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</si>
  <si>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</si>
  <si>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</si>
  <si>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</si>
  <si>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</si>
  <si>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</si>
  <si>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</si>
  <si>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</si>
  <si>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</si>
  <si>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</si>
  <si>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</si>
  <si>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</si>
  <si>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</si>
  <si>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</si>
  <si>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</si>
  <si>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</si>
  <si>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</si>
  <si>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</si>
  <si>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</si>
  <si>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</si>
  <si>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</si>
  <si>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</si>
  <si>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</si>
  <si>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</si>
  <si>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</si>
  <si>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</si>
  <si>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</si>
  <si>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</si>
  <si>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</si>
  <si>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</si>
  <si>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</si>
  <si>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</si>
  <si>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</si>
  <si>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</si>
  <si>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</si>
  <si>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</si>
  <si>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</si>
  <si>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</si>
  <si>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</si>
  <si>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</si>
  <si>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</si>
  <si>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</si>
  <si>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</si>
  <si>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</si>
  <si>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</si>
  <si>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</si>
  <si>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</si>
  <si>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</si>
  <si>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</si>
  <si>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</si>
  <si>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</si>
  <si>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</si>
  <si>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</si>
  <si>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</si>
  <si>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</si>
  <si>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</si>
  <si>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</si>
  <si>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</si>
  <si>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</si>
  <si>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</si>
  <si>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</si>
  <si>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</si>
  <si>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</si>
  <si>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</si>
  <si>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</si>
  <si>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</si>
  <si>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</si>
  <si>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</si>
  <si>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</si>
  <si>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</si>
  <si>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</si>
  <si>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</si>
  <si>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</si>
  <si>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</si>
  <si>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</si>
  <si>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</si>
  <si>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</si>
  <si>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</si>
  <si>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</si>
  <si>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</si>
  <si>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</si>
  <si>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</si>
  <si>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</si>
  <si>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</si>
  <si>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</si>
  <si>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</si>
  <si>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</si>
  <si>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</si>
  <si>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</si>
  <si>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</si>
  <si>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</si>
  <si>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</si>
  <si>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</si>
  <si>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</si>
  <si>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</si>
  <si>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</si>
  <si>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</si>
  <si>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</si>
  <si>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</si>
  <si>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</si>
  <si>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</si>
  <si>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</si>
  <si>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</si>
  <si>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</si>
  <si>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</si>
  <si>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</si>
  <si>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</si>
  <si>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</si>
  <si>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</si>
  <si>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</si>
  <si>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</si>
  <si>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</si>
  <si>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</si>
  <si>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</si>
  <si>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</si>
  <si>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</si>
  <si>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</si>
  <si>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</si>
  <si>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</si>
  <si>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</si>
  <si>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</si>
  <si>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</si>
  <si>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</si>
  <si>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</si>
  <si>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</si>
  <si>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</si>
  <si>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</si>
  <si>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</si>
  <si>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</si>
  <si>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</si>
  <si>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</si>
  <si>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</si>
  <si>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</si>
  <si>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</si>
  <si>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</si>
  <si>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</si>
  <si>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</si>
  <si>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</si>
  <si>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</si>
  <si>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</si>
  <si>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</si>
  <si>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</si>
  <si>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</si>
  <si>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</si>
  <si>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</si>
  <si>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</si>
  <si>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</si>
  <si>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</si>
  <si>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</si>
  <si>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</si>
  <si>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</si>
  <si>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</si>
  <si>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</si>
  <si>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</si>
  <si>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</si>
  <si>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</si>
  <si>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</si>
  <si>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</si>
  <si>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</si>
  <si>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</si>
  <si>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</si>
  <si>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</si>
  <si>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</si>
  <si>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</si>
  <si>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</si>
  <si>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</si>
  <si>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</si>
  <si>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</si>
  <si>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</si>
  <si>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</si>
  <si>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</si>
  <si>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</si>
  <si>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</si>
  <si>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</si>
  <si>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</si>
  <si>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</si>
  <si>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</si>
  <si>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</si>
  <si>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</si>
  <si>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</si>
  <si>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</si>
  <si>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</si>
  <si>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</si>
  <si>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</si>
  <si>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</si>
  <si>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</si>
  <si>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</si>
  <si>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</si>
  <si>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</si>
  <si>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</si>
  <si>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</si>
  <si>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</si>
  <si>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</si>
  <si>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</si>
  <si>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</si>
  <si>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</si>
  <si>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</si>
  <si>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</si>
  <si>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</si>
  <si>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</si>
  <si>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</si>
  <si>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</si>
  <si>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</si>
  <si>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</si>
  <si>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</si>
  <si>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</si>
  <si>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</si>
  <si>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</si>
  <si>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</si>
  <si>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</si>
  <si>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</si>
  <si>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</si>
  <si>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</si>
  <si>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</si>
  <si>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</si>
  <si>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</si>
  <si>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</si>
  <si>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</si>
  <si>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</si>
  <si>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</si>
  <si>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</si>
  <si>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</si>
  <si>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</si>
  <si>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</si>
  <si>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</si>
  <si>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</si>
  <si>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</si>
  <si>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</si>
  <si>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</si>
  <si>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</si>
  <si>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</si>
  <si>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</si>
  <si>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</si>
  <si>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</si>
  <si>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</si>
  <si>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</si>
  <si>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</si>
  <si>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</si>
  <si>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</si>
  <si>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</si>
  <si>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</si>
  <si>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</si>
  <si>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</si>
  <si>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</si>
  <si>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</si>
  <si>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</si>
  <si>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</si>
  <si>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</si>
  <si>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</si>
  <si>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</si>
  <si>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</si>
  <si>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</si>
  <si>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</si>
  <si>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</si>
  <si>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</si>
  <si>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</si>
  <si>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</si>
  <si>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</si>
  <si>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</si>
  <si>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</si>
  <si>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</si>
  <si>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</si>
  <si>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</si>
  <si>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</si>
  <si>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</si>
  <si>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</si>
  <si>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</si>
  <si>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</si>
  <si>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</si>
  <si>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</si>
  <si>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</si>
  <si>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</si>
  <si>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</si>
  <si>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</si>
  <si>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</si>
  <si>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</si>
  <si>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</si>
  <si>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</si>
  <si>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</si>
  <si>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</si>
  <si>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</si>
  <si>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</si>
  <si>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</si>
  <si>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</si>
  <si>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</si>
  <si>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</si>
  <si>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</si>
  <si>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</si>
  <si>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</si>
  <si>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</si>
  <si>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</si>
  <si>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</si>
  <si>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</si>
  <si>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</si>
  <si>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</si>
  <si>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</si>
  <si>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</si>
  <si>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</si>
  <si>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</si>
  <si>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</si>
  <si>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</si>
  <si>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</si>
  <si>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</si>
  <si>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</si>
  <si>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</si>
  <si>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</si>
  <si>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</si>
  <si>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</si>
  <si>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</si>
  <si>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</si>
  <si>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</si>
  <si>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</si>
  <si>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</si>
  <si>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</si>
  <si>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</si>
  <si>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</si>
  <si>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</si>
  <si>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</si>
  <si>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</si>
  <si>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</si>
  <si>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</si>
  <si>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</si>
  <si>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</si>
  <si>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</si>
  <si>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</si>
  <si>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</si>
  <si>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</si>
  <si>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</si>
  <si>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</si>
  <si>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</si>
  <si>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</si>
  <si>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</si>
  <si>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</si>
  <si>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</si>
  <si>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</si>
  <si>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</si>
  <si>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</si>
  <si>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</si>
  <si>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</si>
  <si>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</si>
  <si>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</si>
  <si>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</si>
  <si>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</si>
  <si>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</si>
  <si>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</si>
  <si>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</si>
  <si>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</si>
  <si>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</si>
  <si>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</si>
  <si>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</si>
  <si>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</si>
  <si>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</si>
  <si>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</si>
  <si>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</si>
  <si>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</si>
  <si>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</si>
  <si>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</si>
  <si>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</si>
  <si>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</si>
  <si>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</si>
  <si>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</si>
  <si>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</si>
  <si>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</si>
  <si>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</si>
  <si>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</si>
  <si>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</si>
  <si>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</si>
  <si>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</si>
  <si>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</si>
  <si>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</si>
  <si>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</si>
  <si>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</si>
  <si>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</si>
  <si>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</si>
  <si>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</si>
  <si>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</si>
  <si>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</si>
  <si>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</si>
  <si>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</si>
  <si>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</si>
  <si>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</si>
  <si>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</si>
  <si>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</si>
  <si>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</si>
  <si>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</si>
  <si>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</si>
  <si>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</si>
  <si>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</si>
  <si>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</si>
  <si>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</si>
  <si>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</si>
  <si>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</si>
  <si>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</si>
  <si>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</si>
  <si>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</si>
  <si>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</si>
  <si>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</si>
  <si>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</si>
  <si>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</si>
  <si>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</si>
  <si>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</si>
  <si>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</si>
  <si>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</si>
  <si>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</si>
  <si>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</si>
  <si>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</si>
  <si>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</si>
  <si>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</si>
  <si>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</si>
  <si>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</si>
  <si>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</si>
  <si>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</si>
  <si>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</si>
  <si>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</si>
  <si>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</si>
  <si>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</si>
  <si>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</si>
  <si>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</si>
  <si>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</si>
  <si>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</si>
  <si>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</si>
  <si>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</si>
  <si>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</si>
  <si>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</si>
  <si>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</si>
  <si>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</si>
  <si>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</si>
  <si>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</si>
  <si>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</si>
  <si>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</si>
  <si>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</si>
  <si>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</si>
  <si>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</si>
  <si>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</si>
  <si>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</si>
  <si>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</si>
  <si>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</si>
  <si>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</si>
  <si>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</si>
  <si>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</si>
  <si>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</si>
  <si>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</si>
  <si>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</si>
  <si>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</si>
  <si>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</si>
  <si>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</si>
  <si>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</si>
  <si>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</si>
  <si>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</si>
  <si>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</si>
  <si>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</si>
  <si>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</si>
  <si>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</si>
  <si>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</si>
  <si>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</si>
  <si>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</si>
  <si>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</si>
  <si>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</si>
  <si>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</si>
  <si>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</si>
  <si>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</si>
  <si>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</si>
  <si>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</si>
  <si>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</si>
  <si>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</si>
  <si>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</si>
  <si>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</si>
  <si>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</si>
  <si>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</si>
  <si>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</si>
  <si>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</si>
  <si>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</si>
  <si>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</si>
  <si>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</si>
  <si>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</si>
  <si>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</si>
  <si>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</si>
  <si>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</si>
  <si>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</si>
  <si>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</si>
  <si>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</si>
  <si>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</si>
  <si>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</si>
  <si>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</si>
  <si>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</si>
  <si>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</si>
  <si>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</si>
  <si>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</si>
  <si>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</si>
  <si>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</si>
  <si>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</si>
  <si>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</si>
  <si>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</si>
  <si>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</si>
  <si>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</si>
  <si>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</si>
  <si>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</si>
  <si>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</si>
  <si>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</si>
  <si>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</si>
  <si>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</si>
  <si>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</si>
  <si>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</si>
  <si>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</si>
  <si>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</si>
  <si>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</si>
  <si>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</si>
  <si>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</si>
  <si>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</si>
  <si>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</si>
  <si>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</si>
  <si>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</si>
  <si>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</si>
  <si>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</si>
  <si>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</si>
  <si>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</si>
  <si>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</si>
  <si>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</si>
  <si>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</si>
  <si>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</si>
  <si>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</si>
  <si>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</si>
  <si>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</si>
  <si>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</si>
  <si>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</si>
  <si>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</si>
  <si>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</si>
  <si>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</si>
  <si>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</si>
  <si>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</si>
  <si>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</si>
  <si>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</si>
  <si>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</si>
  <si>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</si>
  <si>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</si>
  <si>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</si>
  <si>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</si>
  <si>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</si>
  <si>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</si>
  <si>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</si>
  <si>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</si>
  <si>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</si>
  <si>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</si>
  <si>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</si>
  <si>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</si>
  <si>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</si>
  <si>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</si>
  <si>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</si>
  <si>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</si>
  <si>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</si>
  <si>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</si>
  <si>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</si>
  <si>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</si>
  <si>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</si>
  <si>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</si>
  <si>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</si>
  <si>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</si>
  <si>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</si>
  <si>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</si>
  <si>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</si>
  <si>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</si>
  <si>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</si>
  <si>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</si>
  <si>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</si>
  <si>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</si>
  <si>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</si>
  <si>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</si>
  <si>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</si>
  <si>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</si>
  <si>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</si>
  <si>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</si>
  <si>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</si>
  <si>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</si>
  <si>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</si>
  <si>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</si>
  <si>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</si>
  <si>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</si>
  <si>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</si>
  <si>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</si>
  <si>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</si>
  <si>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</si>
  <si>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</si>
  <si>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</si>
  <si>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</si>
  <si>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</si>
  <si>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</si>
  <si>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</si>
  <si>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</si>
  <si>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</si>
  <si>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</si>
  <si>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</si>
  <si>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</si>
  <si>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</si>
  <si>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</si>
  <si>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</si>
  <si>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</si>
  <si>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</si>
  <si>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</si>
  <si>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</si>
  <si>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</si>
  <si>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</si>
  <si>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</si>
  <si>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</si>
  <si>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</si>
  <si>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</si>
  <si>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</si>
  <si>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</si>
  <si>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</si>
  <si>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</si>
  <si>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</si>
  <si>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</si>
  <si>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</si>
  <si>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</si>
  <si>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</si>
  <si>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</si>
  <si>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</si>
  <si>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</si>
  <si>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</si>
  <si>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</si>
  <si>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</si>
  <si>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</si>
  <si>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</si>
  <si>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</si>
  <si>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</si>
  <si>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</si>
  <si>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</si>
  <si>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</si>
  <si>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</si>
  <si>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</si>
  <si>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</si>
  <si>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</si>
  <si>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</si>
  <si>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</si>
  <si>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</si>
  <si>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</si>
  <si>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</si>
  <si>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</si>
  <si>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</si>
  <si>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</si>
  <si>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</si>
  <si>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</si>
  <si>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</si>
  <si>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</si>
  <si>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</si>
  <si>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</si>
  <si>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</si>
  <si>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</si>
  <si>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</si>
  <si>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</si>
  <si>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</si>
  <si>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</si>
  <si>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</si>
  <si>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</si>
  <si>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</si>
  <si>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</si>
  <si>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</si>
  <si>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</si>
  <si>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</si>
  <si>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</si>
  <si>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</si>
  <si>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</si>
  <si>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</si>
  <si>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</si>
  <si>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</si>
  <si>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</si>
  <si>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</si>
  <si>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</si>
  <si>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</si>
  <si>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</si>
  <si>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</si>
  <si>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</si>
  <si>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</si>
  <si>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</si>
  <si>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</si>
  <si>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</si>
  <si>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</si>
  <si>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</si>
  <si>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</si>
  <si>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</si>
  <si>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</si>
  <si>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</si>
  <si>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</si>
  <si>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</si>
  <si>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</si>
  <si>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</si>
  <si>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</si>
  <si>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</si>
  <si>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</si>
  <si>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</si>
  <si>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</si>
  <si>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</si>
  <si>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</si>
  <si>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</si>
  <si>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</si>
  <si>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</si>
  <si>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</si>
  <si>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</si>
  <si>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</si>
  <si>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</si>
  <si>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</si>
  <si>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</si>
  <si>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</si>
  <si>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</si>
  <si>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</si>
  <si>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</si>
  <si>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</si>
  <si>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</si>
  <si>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</si>
  <si>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</si>
  <si>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</si>
  <si>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</si>
  <si>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</si>
  <si>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</si>
  <si>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</si>
  <si>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</si>
  <si>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</si>
  <si>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</si>
  <si>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</si>
  <si>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</si>
  <si>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</si>
  <si>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</si>
  <si>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</si>
  <si>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</si>
  <si>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</si>
  <si>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</si>
  <si>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</si>
  <si>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</si>
  <si>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</si>
  <si>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</si>
  <si>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</si>
  <si>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</si>
  <si>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</si>
  <si>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</si>
  <si>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</si>
  <si>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</si>
  <si>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</si>
  <si>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</si>
  <si>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</si>
  <si>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</si>
  <si>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</si>
  <si>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</si>
  <si>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</si>
  <si>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</si>
  <si>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</si>
  <si>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</si>
  <si>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</si>
  <si>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</si>
  <si>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</si>
  <si>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</si>
  <si>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</si>
  <si>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</si>
  <si>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</si>
  <si>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</si>
  <si>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</si>
  <si>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</si>
  <si>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</si>
  <si>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</si>
  <si>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</si>
  <si>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</si>
  <si>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</si>
  <si>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</si>
  <si>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</si>
  <si>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</si>
  <si>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</si>
  <si>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</si>
  <si>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</si>
  <si>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</si>
  <si>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</si>
  <si>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</si>
  <si>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</si>
  <si>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</si>
  <si>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</si>
  <si>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</si>
  <si>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</si>
  <si>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</si>
  <si>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</si>
  <si>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</si>
  <si>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</si>
  <si>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</si>
  <si>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</si>
  <si>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</si>
  <si>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</si>
  <si>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</si>
  <si>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</si>
  <si>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</si>
  <si>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</si>
  <si>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</si>
  <si>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</si>
  <si>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</si>
  <si>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</si>
  <si>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</si>
  <si>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</si>
  <si>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</si>
  <si>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</si>
  <si>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</si>
  <si>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</si>
  <si>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</si>
  <si>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</si>
  <si>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</si>
  <si>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</si>
  <si>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</si>
  <si>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</si>
  <si>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</si>
  <si>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</si>
  <si>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</si>
  <si>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</si>
  <si>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</si>
  <si>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</si>
  <si>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</si>
  <si>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</si>
  <si>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</si>
  <si>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</si>
  <si>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</si>
  <si>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</si>
  <si>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</si>
  <si>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</si>
  <si>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</si>
  <si>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</si>
  <si>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</si>
  <si>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</si>
  <si>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</si>
  <si>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</si>
  <si>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</si>
  <si>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</si>
  <si>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</si>
  <si>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</si>
  <si>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</si>
  <si>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</si>
  <si>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</si>
  <si>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</si>
  <si>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</si>
  <si>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</si>
  <si>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</si>
  <si>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</si>
  <si>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</si>
  <si>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</si>
  <si>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</si>
  <si>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</si>
  <si>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</si>
  <si>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</si>
  <si>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</si>
  <si>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</si>
  <si>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</si>
  <si>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</si>
  <si>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</si>
  <si>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</si>
  <si>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</si>
  <si>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</si>
  <si>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</si>
  <si>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</si>
  <si>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</si>
  <si>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</si>
  <si>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</si>
  <si>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</si>
  <si>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</si>
  <si>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</si>
  <si>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</si>
  <si>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</si>
  <si>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</si>
  <si>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</si>
  <si>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</si>
  <si>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</si>
  <si>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</si>
  <si>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</si>
  <si>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</si>
  <si>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</si>
  <si>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</si>
  <si>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</si>
  <si>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</si>
  <si>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</si>
  <si>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</si>
  <si>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</si>
  <si>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</si>
  <si>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</si>
  <si>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</si>
  <si>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</si>
  <si>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</si>
  <si>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</si>
  <si>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</si>
  <si>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</si>
  <si>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</si>
  <si>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</si>
  <si>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</si>
  <si>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</si>
  <si>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</si>
  <si>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</si>
  <si>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</si>
  <si>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</si>
  <si>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</si>
  <si>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</si>
  <si>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</si>
  <si>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</si>
  <si>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</si>
  <si>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</si>
  <si>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</si>
  <si>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</si>
  <si>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</si>
  <si>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</si>
  <si>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</si>
  <si>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</si>
  <si>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</si>
  <si>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</si>
  <si>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</si>
  <si>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</si>
  <si>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</si>
  <si>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</si>
  <si>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</si>
  <si>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</si>
  <si>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</si>
  <si>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</si>
  <si>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</si>
  <si>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</si>
  <si>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</si>
  <si>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</si>
  <si>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</si>
  <si>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</si>
  <si>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</si>
  <si>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</si>
  <si>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</si>
  <si>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</si>
  <si>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</si>
  <si>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</si>
  <si>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</si>
  <si>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</si>
  <si>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</si>
  <si>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</si>
  <si>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</si>
  <si>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</si>
  <si>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</si>
  <si>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</si>
  <si>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</si>
  <si>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</si>
  <si>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</si>
  <si>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</si>
  <si>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</si>
  <si>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</si>
  <si>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</si>
  <si>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</si>
  <si>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</si>
  <si>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</si>
  <si>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</si>
  <si>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</si>
  <si>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</si>
  <si>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</si>
  <si>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</si>
  <si>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</si>
  <si>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</si>
  <si>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</si>
  <si>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</si>
  <si>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</si>
  <si>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</si>
  <si>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</si>
  <si>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</si>
  <si>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</si>
  <si>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</si>
  <si>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</si>
  <si>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</si>
  <si>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</si>
  <si>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</si>
  <si>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</si>
  <si>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</si>
  <si>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</si>
  <si>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</si>
  <si>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</si>
  <si>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</si>
  <si>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</si>
  <si>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</si>
  <si>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</si>
  <si>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</si>
  <si>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</si>
  <si>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</si>
  <si>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</si>
  <si>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</si>
  <si>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</si>
  <si>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</si>
  <si>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</si>
  <si>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</si>
  <si>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</si>
  <si>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</si>
  <si>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</si>
  <si>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</si>
  <si>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</si>
  <si>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</si>
  <si>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</si>
  <si>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</si>
  <si>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</si>
  <si>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</si>
  <si>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</si>
  <si>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</si>
  <si>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</si>
  <si>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</si>
  <si>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</si>
  <si>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</si>
  <si>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</si>
  <si>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</si>
  <si>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</si>
  <si>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</si>
  <si>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</si>
  <si>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</si>
  <si>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</si>
  <si>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</si>
  <si>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</si>
  <si>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</si>
  <si>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</si>
  <si>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</si>
  <si>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</si>
  <si>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</si>
  <si>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</si>
  <si>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</si>
  <si>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</si>
  <si>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</si>
  <si>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</si>
  <si>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</si>
  <si>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</si>
  <si>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</si>
  <si>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</si>
  <si>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</si>
  <si>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</si>
  <si>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</si>
  <si>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</si>
  <si>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</si>
  <si>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</si>
  <si>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</si>
  <si>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</si>
  <si>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</si>
  <si>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</si>
  <si>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</si>
  <si>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</si>
  <si>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</si>
  <si>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</si>
  <si>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</si>
  <si>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</si>
  <si>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</si>
  <si>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</si>
  <si>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</si>
  <si>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</si>
  <si>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</si>
  <si>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</si>
  <si>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</si>
  <si>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</si>
  <si>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</si>
  <si>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</si>
  <si>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</si>
  <si>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</si>
  <si>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</si>
  <si>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</si>
  <si>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</si>
  <si>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</si>
  <si>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</si>
  <si>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</si>
  <si>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</si>
  <si>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</si>
  <si>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</si>
  <si>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</si>
  <si>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</si>
  <si>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</si>
  <si>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</si>
  <si>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</si>
  <si>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</si>
  <si>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</si>
  <si>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</si>
  <si>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</si>
  <si>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</si>
  <si>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</si>
  <si>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</si>
  <si>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</si>
  <si>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</si>
  <si>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</si>
  <si>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</si>
  <si>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</si>
  <si>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</si>
  <si>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</si>
  <si>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</si>
  <si>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</si>
  <si>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</si>
  <si>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</si>
  <si>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</si>
  <si>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</si>
  <si>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</si>
  <si>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</si>
  <si>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</si>
  <si>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</si>
  <si>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</si>
  <si>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</si>
  <si>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</si>
  <si>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</si>
  <si>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</si>
  <si>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</si>
  <si>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</si>
  <si>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</si>
  <si>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</si>
  <si>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</si>
  <si>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</si>
  <si>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</si>
  <si>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</si>
  <si>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</si>
  <si>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</si>
  <si>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</si>
  <si>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</si>
  <si>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</si>
  <si>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</si>
  <si>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</si>
  <si>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</si>
  <si>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</si>
  <si>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</si>
  <si>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</si>
  <si>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</si>
  <si>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</si>
  <si>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</si>
  <si>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</si>
  <si>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</si>
  <si>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</si>
  <si>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</si>
  <si>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</si>
  <si>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</si>
  <si>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</si>
  <si>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</si>
  <si>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</si>
  <si>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</si>
  <si>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</si>
  <si>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</si>
  <si>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</si>
  <si>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</si>
  <si>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</si>
  <si>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</si>
  <si>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</si>
  <si>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</si>
  <si>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</si>
  <si>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</si>
  <si>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</si>
  <si>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</si>
  <si>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</si>
  <si>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</si>
  <si>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</si>
  <si>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</si>
  <si>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</si>
  <si>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</si>
  <si>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</si>
  <si>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</si>
  <si>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</si>
  <si>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</si>
  <si>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</si>
  <si>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</si>
  <si>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</si>
  <si>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</si>
  <si>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</si>
  <si>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</si>
  <si>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</si>
  <si>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</si>
  <si>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</si>
  <si>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</si>
  <si>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</si>
  <si>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</si>
  <si>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</si>
  <si>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</si>
  <si>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</si>
  <si>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</si>
  <si>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</si>
  <si>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</si>
  <si>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</si>
  <si>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</si>
  <si>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</si>
  <si>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</si>
  <si>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</si>
  <si>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</si>
  <si>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</si>
  <si>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</si>
  <si>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</si>
  <si>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</si>
  <si>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</si>
  <si>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</si>
  <si>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</si>
  <si>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</si>
  <si>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</si>
  <si>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</si>
  <si>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</si>
  <si>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</si>
  <si>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</si>
  <si>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</si>
  <si>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</si>
  <si>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</si>
  <si>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</si>
  <si>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</si>
  <si>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</si>
  <si>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</si>
  <si>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</si>
  <si>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</si>
  <si>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</si>
  <si>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</si>
  <si>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</si>
  <si>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</si>
  <si>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</si>
  <si>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</si>
  <si>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</si>
  <si>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</si>
  <si>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</si>
  <si>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</si>
  <si>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</si>
  <si>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</si>
  <si>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</si>
  <si>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</si>
  <si>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</si>
  <si>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</si>
  <si>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</si>
  <si>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</si>
  <si>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</si>
  <si>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</si>
  <si>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</si>
  <si>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</si>
  <si>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</si>
  <si>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</si>
  <si>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</si>
  <si>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</si>
  <si>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</si>
  <si>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</si>
  <si>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</si>
  <si>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</si>
  <si>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</si>
  <si>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</si>
  <si>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</si>
  <si>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</si>
  <si>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</si>
  <si>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</si>
  <si>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</si>
  <si>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</si>
  <si>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</si>
  <si>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</si>
  <si>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</si>
  <si>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</si>
  <si>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</si>
  <si>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</si>
  <si>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</si>
  <si>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</si>
  <si>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</si>
  <si>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</si>
  <si>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</si>
  <si>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</si>
  <si>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</si>
  <si>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</si>
  <si>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</si>
  <si>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</si>
  <si>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</si>
  <si>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</si>
  <si>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</si>
  <si>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</si>
  <si>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</si>
  <si>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</si>
  <si>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</si>
  <si>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</si>
  <si>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</si>
  <si>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</si>
  <si>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</si>
  <si>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</si>
  <si>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</si>
  <si>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</si>
  <si>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</si>
  <si>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</si>
  <si>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</si>
  <si>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</si>
  <si>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</si>
  <si>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</si>
  <si>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</si>
  <si>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</si>
  <si>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</si>
  <si>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</si>
  <si>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</si>
  <si>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</si>
  <si>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</si>
  <si>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</si>
  <si>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</si>
  <si>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</si>
  <si>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</si>
  <si>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</si>
  <si>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</si>
  <si>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</si>
  <si>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</si>
  <si>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</si>
  <si>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</si>
  <si>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</si>
  <si>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</si>
  <si>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</si>
  <si>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</si>
  <si>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</si>
  <si>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</si>
  <si>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</si>
  <si>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</si>
  <si>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</si>
  <si>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</si>
  <si>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</si>
  <si>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</si>
  <si>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</si>
  <si>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</si>
  <si>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</si>
  <si>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</si>
  <si>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</si>
  <si>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</si>
  <si>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</si>
  <si>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</si>
  <si>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</si>
  <si>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</si>
  <si>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</si>
  <si>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</si>
  <si>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</si>
  <si>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</si>
  <si>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</si>
  <si>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</si>
  <si>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</si>
  <si>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</si>
  <si>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</si>
  <si>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</si>
  <si>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</si>
  <si>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</si>
  <si>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</si>
  <si>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</si>
  <si>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</si>
  <si>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</si>
  <si>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</si>
  <si>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</si>
  <si>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</si>
  <si>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</si>
  <si>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</si>
  <si>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</si>
  <si>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</si>
  <si>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</si>
  <si>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</si>
  <si>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</si>
  <si>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</si>
  <si>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</si>
  <si>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</si>
  <si>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</si>
  <si>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</si>
  <si>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</si>
  <si>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</si>
  <si>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</si>
  <si>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</si>
  <si>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</si>
  <si>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</si>
  <si>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</si>
  <si>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</si>
  <si>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</si>
  <si>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</si>
  <si>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</si>
  <si>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</si>
  <si>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</si>
  <si>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</si>
  <si>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</si>
  <si>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</si>
  <si>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</si>
  <si>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</si>
  <si>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</si>
  <si>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</si>
  <si>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</si>
  <si>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</si>
  <si>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</si>
  <si>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</si>
  <si>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</si>
  <si>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</si>
  <si>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</si>
  <si>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</si>
  <si>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</si>
  <si>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</si>
  <si>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</si>
  <si>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</si>
  <si>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</si>
  <si>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</si>
  <si>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</si>
  <si>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</si>
  <si>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</si>
  <si>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</si>
  <si>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</si>
  <si>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</si>
  <si>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</si>
  <si>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</si>
  <si>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</si>
  <si>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</si>
  <si>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</si>
  <si>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</si>
  <si>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</si>
  <si>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</si>
  <si>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</si>
  <si>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</si>
  <si>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</si>
  <si>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</si>
  <si>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</si>
  <si>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</si>
  <si>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</si>
  <si>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</si>
  <si>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</si>
  <si>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</si>
  <si>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</si>
  <si>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</si>
  <si>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</si>
  <si>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</si>
  <si>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</si>
  <si>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</si>
  <si>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</si>
  <si>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</si>
  <si>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</si>
  <si>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</si>
  <si>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</si>
  <si>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</si>
  <si>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</si>
  <si>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</si>
  <si>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</si>
  <si>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</si>
  <si>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</si>
  <si>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</si>
  <si>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</si>
  <si>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</si>
  <si>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</si>
  <si>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</si>
  <si>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</si>
  <si>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</si>
  <si>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</si>
  <si>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</si>
  <si>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</si>
  <si>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</si>
  <si>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</si>
  <si>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</si>
  <si>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</si>
  <si>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</si>
  <si>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</si>
  <si>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</si>
  <si>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</si>
  <si>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</si>
  <si>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</si>
  <si>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</si>
  <si>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</si>
  <si>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</si>
  <si>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</si>
  <si>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</si>
  <si>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</si>
  <si>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</si>
  <si>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</si>
  <si>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</si>
  <si>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</si>
  <si>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</si>
  <si>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</si>
  <si>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</si>
  <si>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</si>
  <si>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</si>
  <si>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</si>
  <si>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</si>
  <si>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</si>
  <si>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</si>
  <si>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</si>
  <si>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</si>
  <si>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</si>
  <si>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</si>
  <si>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</si>
  <si>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</si>
  <si>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</si>
  <si>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</si>
  <si>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</si>
  <si>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</si>
  <si>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</si>
  <si>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</si>
  <si>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</si>
  <si>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</si>
  <si>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</si>
  <si>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</si>
  <si>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</si>
  <si>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</si>
  <si>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</si>
  <si>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</si>
  <si>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</si>
  <si>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</si>
  <si>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</si>
  <si>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</si>
  <si>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</si>
  <si>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</si>
  <si>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</si>
  <si>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</si>
  <si>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</si>
  <si>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</si>
  <si>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</si>
  <si>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</si>
  <si>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</si>
  <si>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</si>
  <si>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</si>
  <si>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</si>
  <si>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</si>
  <si>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</si>
  <si>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</si>
  <si>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</si>
  <si>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</si>
  <si>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</si>
  <si>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</si>
  <si>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</si>
  <si>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</si>
  <si>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</si>
  <si>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</si>
  <si>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</si>
  <si>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</si>
  <si>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</si>
  <si>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</si>
  <si>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</si>
  <si>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</si>
  <si>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</si>
  <si>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</si>
  <si>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</si>
  <si>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</si>
  <si>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</si>
  <si>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</si>
  <si>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</si>
  <si>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</si>
  <si>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</si>
  <si>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</si>
  <si>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</si>
  <si>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</si>
  <si>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</si>
  <si>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</si>
  <si>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</si>
  <si>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</si>
  <si>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</si>
  <si>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</si>
  <si>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</si>
  <si>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</si>
  <si>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</si>
  <si>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</si>
  <si>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</si>
  <si>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</si>
  <si>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</si>
  <si>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</si>
  <si>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</si>
  <si>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</si>
  <si>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</si>
  <si>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</si>
  <si>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</si>
  <si>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</si>
  <si>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</si>
  <si>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</si>
  <si>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</si>
  <si>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</si>
  <si>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</si>
  <si>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</si>
  <si>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</si>
  <si>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</si>
  <si>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</si>
  <si>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</si>
  <si>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</si>
  <si>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</si>
  <si>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</si>
  <si>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</si>
  <si>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</si>
  <si>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</si>
  <si>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</si>
  <si>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</si>
  <si>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</si>
  <si>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</si>
  <si>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</si>
  <si>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</si>
  <si>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</si>
  <si>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</si>
  <si>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</si>
  <si>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</si>
  <si>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</si>
  <si>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</si>
  <si>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</si>
  <si>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</si>
  <si>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</si>
  <si>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</si>
  <si>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</si>
  <si>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</si>
  <si>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</si>
  <si>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</si>
  <si>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</si>
  <si>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</si>
  <si>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</si>
  <si>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</si>
  <si>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</si>
  <si>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</si>
  <si>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</si>
  <si>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</si>
  <si>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</si>
  <si>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</si>
  <si>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</si>
  <si>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</si>
  <si>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</si>
  <si>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</si>
  <si>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</si>
  <si>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</si>
  <si>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</si>
  <si>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</si>
  <si>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</si>
  <si>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</si>
  <si>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</si>
  <si>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</si>
  <si>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</si>
  <si>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</si>
  <si>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</si>
  <si>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</si>
  <si>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</si>
  <si>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</si>
  <si>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</si>
  <si>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</si>
  <si>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</si>
  <si>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</si>
  <si>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</si>
  <si>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</si>
  <si>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</si>
  <si>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</si>
  <si>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</si>
  <si>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</si>
  <si>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</si>
  <si>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</si>
  <si>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</si>
  <si>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</si>
  <si>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</si>
  <si>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</si>
  <si>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</si>
  <si>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</si>
  <si>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</si>
  <si>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</si>
  <si>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</si>
  <si>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</si>
  <si>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</si>
  <si>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</si>
  <si>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</si>
  <si>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</si>
  <si>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</si>
  <si>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</si>
  <si>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</si>
  <si>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</si>
  <si>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</si>
  <si>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</si>
  <si>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</si>
  <si>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</si>
  <si>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</si>
  <si>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</si>
  <si>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</si>
  <si>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</si>
  <si>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</si>
  <si>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</si>
  <si>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</si>
  <si>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</si>
  <si>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</si>
  <si>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</si>
  <si>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</si>
  <si>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</si>
  <si>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</si>
  <si>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</si>
  <si>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</si>
  <si>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</si>
  <si>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</si>
  <si>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</si>
  <si>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</si>
  <si>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</si>
  <si>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</si>
  <si>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</si>
  <si>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</si>
  <si>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</si>
  <si>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</si>
  <si>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</si>
  <si>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</si>
  <si>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</si>
  <si>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</si>
  <si>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</si>
  <si>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</si>
  <si>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</si>
  <si>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</si>
  <si>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</si>
  <si>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</si>
  <si>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</si>
  <si>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</si>
  <si>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</si>
  <si>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</si>
  <si>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</si>
  <si>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</si>
  <si>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</si>
  <si>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</si>
  <si>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</si>
  <si>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</si>
  <si>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</si>
  <si>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</si>
  <si>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</si>
  <si>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</si>
  <si>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</si>
  <si>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</si>
  <si>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</si>
  <si>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</si>
  <si>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</si>
  <si>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</si>
  <si>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</si>
  <si>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</si>
  <si>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</si>
  <si>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</si>
  <si>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</si>
  <si>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</si>
  <si>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</si>
  <si>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</si>
  <si>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</si>
  <si>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</si>
  <si>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</si>
  <si>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</si>
  <si>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</si>
  <si>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</si>
  <si>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</si>
  <si>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</si>
  <si>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</si>
  <si>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</si>
  <si>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</si>
  <si>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</si>
  <si>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</si>
  <si>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</si>
  <si>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</si>
  <si>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</si>
  <si>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</si>
  <si>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</si>
  <si>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</si>
  <si>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</si>
  <si>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</si>
  <si>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</si>
  <si>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</si>
  <si>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</si>
  <si>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</si>
  <si>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</si>
  <si>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</si>
  <si>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</si>
  <si>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</si>
  <si>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</si>
  <si>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</si>
  <si>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</si>
  <si>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</si>
  <si>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</si>
  <si>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</si>
  <si>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</si>
  <si>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</si>
  <si>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</si>
  <si>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</si>
  <si>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</si>
  <si>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</si>
  <si>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</si>
  <si>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</si>
  <si>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</si>
  <si>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</si>
  <si>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</si>
  <si>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</si>
  <si>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</si>
  <si>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</si>
  <si>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</si>
  <si>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</si>
  <si>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</si>
  <si>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</si>
  <si>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</si>
  <si>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</si>
  <si>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</si>
  <si>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</si>
  <si>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</si>
  <si>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</si>
  <si>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</si>
  <si>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</si>
  <si>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</si>
  <si>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</si>
  <si>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</si>
  <si>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</si>
  <si>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</si>
  <si>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</si>
  <si>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</si>
  <si>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</si>
  <si>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</si>
  <si>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</si>
  <si>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</si>
  <si>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</si>
  <si>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</si>
  <si>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</si>
  <si>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</si>
  <si>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</si>
  <si>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</si>
  <si>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</si>
  <si>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</si>
  <si>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</si>
  <si>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</si>
  <si>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</si>
  <si>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</si>
  <si>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</si>
  <si>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</si>
  <si>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</si>
  <si>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</si>
  <si>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</si>
  <si>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</si>
  <si>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</si>
  <si>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</si>
  <si>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</si>
  <si>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</si>
  <si>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</si>
  <si>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</si>
  <si>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</si>
  <si>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</si>
  <si>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</si>
  <si>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</si>
  <si>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</si>
  <si>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</si>
  <si>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</si>
  <si>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</si>
  <si>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</si>
  <si>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</si>
  <si>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</si>
  <si>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</si>
  <si>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</si>
  <si>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</si>
  <si>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</si>
  <si>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</si>
  <si>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</si>
  <si>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</si>
  <si>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</si>
  <si>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</si>
  <si>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</si>
  <si>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</si>
  <si>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</si>
  <si>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</si>
  <si>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</si>
  <si>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</si>
  <si>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</si>
  <si>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</si>
  <si>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</si>
  <si>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</si>
  <si>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</si>
  <si>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</si>
  <si>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</si>
  <si>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</si>
  <si>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</si>
  <si>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</si>
  <si>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</si>
  <si>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</si>
  <si>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</si>
  <si>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</si>
  <si>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</si>
  <si>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</si>
  <si>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</si>
  <si>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</si>
  <si>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</si>
  <si>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</si>
  <si>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</si>
  <si>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</si>
  <si>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</si>
  <si>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</si>
  <si>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</si>
  <si>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</si>
  <si>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</si>
  <si>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</si>
  <si>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</si>
  <si>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</si>
  <si>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</si>
  <si>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</si>
  <si>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</si>
  <si>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</si>
  <si>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</si>
  <si>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</si>
  <si>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</si>
  <si>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</si>
  <si>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</si>
  <si>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</si>
  <si>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</si>
  <si>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</si>
  <si>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</si>
  <si>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</si>
  <si>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</si>
  <si>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</si>
  <si>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</si>
  <si>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</si>
  <si>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</si>
  <si>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</si>
  <si>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</si>
  <si>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</si>
  <si>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</si>
  <si>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</si>
  <si>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</si>
  <si>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</si>
  <si>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</si>
  <si>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</si>
  <si>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</si>
  <si>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</si>
  <si>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</si>
  <si>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</si>
  <si>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</si>
  <si>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</si>
  <si>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</si>
  <si>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</si>
  <si>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</si>
  <si>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</si>
  <si>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</si>
  <si>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</si>
  <si>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</si>
  <si>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</si>
  <si>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</si>
  <si>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</si>
  <si>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</si>
  <si>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</si>
  <si>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</si>
  <si>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</si>
  <si>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</si>
  <si>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</si>
  <si>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</si>
  <si>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</si>
  <si>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</si>
  <si>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</si>
  <si>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</si>
  <si>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</si>
  <si>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</si>
  <si>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</si>
  <si>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</si>
  <si>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</si>
  <si>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</si>
  <si>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</si>
  <si>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</si>
  <si>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</si>
  <si>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</si>
  <si>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</si>
  <si>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</si>
  <si>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</si>
  <si>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</si>
  <si>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</si>
  <si>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</si>
  <si>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</si>
  <si>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</si>
  <si>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</si>
  <si>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</si>
  <si>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</si>
  <si>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</si>
  <si>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</si>
  <si>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</si>
  <si>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</si>
  <si>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</si>
  <si>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</si>
  <si>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</si>
  <si>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</si>
  <si>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</si>
  <si>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</si>
  <si>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</si>
  <si>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</si>
  <si>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</si>
  <si>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</si>
  <si>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</si>
  <si>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</si>
  <si>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</si>
  <si>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</si>
  <si>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</si>
  <si>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</si>
  <si>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</si>
  <si>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</si>
  <si>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</si>
  <si>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</si>
  <si>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</si>
  <si>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</si>
  <si>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</si>
  <si>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</si>
  <si>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</si>
  <si>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</si>
  <si>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</si>
  <si>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</si>
  <si>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</si>
  <si>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</si>
  <si>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</si>
  <si>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</si>
  <si>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</si>
  <si>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</si>
  <si>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</si>
  <si>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</si>
  <si>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</si>
  <si>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</si>
  <si>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</si>
  <si>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</si>
  <si>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</si>
  <si>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</si>
  <si>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</si>
  <si>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</si>
  <si>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</si>
  <si>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</si>
  <si>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</si>
  <si>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</si>
  <si>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</si>
  <si>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</si>
  <si>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</si>
  <si>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</si>
  <si>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</si>
  <si>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</si>
  <si>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</si>
  <si>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</si>
  <si>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</si>
  <si>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</si>
  <si>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</si>
  <si>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</si>
  <si>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</si>
  <si>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</si>
  <si>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</si>
  <si>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</si>
  <si>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</si>
  <si>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</si>
  <si>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</si>
  <si>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</si>
  <si>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</si>
  <si>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</si>
  <si>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</si>
  <si>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</si>
  <si>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</si>
  <si>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</si>
  <si>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</si>
  <si>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</si>
  <si>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</si>
  <si>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</si>
  <si>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</si>
  <si>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</si>
  <si>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</si>
  <si>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</si>
  <si>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</si>
  <si>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</si>
  <si>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</si>
  <si>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</si>
  <si>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</si>
  <si>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</si>
  <si>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</si>
  <si>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</si>
  <si>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</si>
  <si>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</si>
  <si>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</si>
  <si>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</si>
  <si>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</si>
  <si>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</si>
  <si>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</si>
  <si>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</si>
  <si>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</si>
  <si>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</si>
  <si>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</si>
  <si>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</si>
  <si>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</si>
  <si>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</si>
  <si>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</si>
  <si>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</si>
  <si>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</si>
  <si>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</si>
  <si>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</si>
  <si>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</si>
  <si>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</si>
  <si>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</si>
  <si>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</si>
  <si>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</si>
  <si>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</si>
  <si>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</si>
  <si>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</si>
  <si>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</si>
  <si>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</si>
  <si>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</si>
  <si>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</si>
  <si>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</si>
  <si>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</si>
  <si>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</si>
  <si>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</si>
  <si>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</si>
  <si>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</si>
  <si>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</si>
  <si>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</si>
  <si>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</si>
  <si>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</si>
  <si>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</si>
  <si>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</si>
  <si>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</si>
  <si>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</si>
  <si>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</si>
  <si>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</si>
  <si>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</si>
  <si>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</si>
  <si>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</si>
  <si>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</si>
  <si>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</si>
  <si>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</si>
  <si>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</si>
  <si>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</si>
  <si>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</si>
  <si>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</si>
  <si>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</si>
  <si>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</si>
  <si>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</si>
  <si>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</si>
  <si>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</si>
  <si>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</si>
  <si>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</si>
  <si>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</si>
  <si>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</si>
  <si>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</si>
  <si>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</si>
  <si>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</si>
  <si>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</si>
  <si>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</si>
  <si>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</si>
  <si>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</si>
  <si>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</si>
  <si>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</si>
  <si>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</si>
  <si>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</si>
  <si>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</si>
  <si>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</si>
  <si>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</si>
  <si>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</si>
  <si>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</si>
  <si>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</si>
  <si>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</si>
  <si>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</si>
  <si>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</si>
  <si>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</si>
  <si>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</si>
  <si>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</si>
  <si>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</si>
  <si>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</si>
  <si>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</si>
  <si>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</si>
  <si>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</si>
  <si>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</si>
  <si>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</si>
  <si>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</si>
  <si>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</si>
  <si>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</si>
  <si>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</si>
  <si>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</si>
  <si>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</si>
  <si>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</si>
  <si>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</si>
  <si>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</si>
  <si>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</si>
  <si>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</si>
  <si>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</si>
  <si>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</si>
  <si>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</si>
  <si>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</si>
  <si>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</si>
  <si>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</si>
  <si>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</si>
  <si>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</si>
  <si>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</si>
  <si>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</si>
  <si>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</si>
  <si>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</si>
  <si>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</si>
  <si>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</si>
  <si>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</si>
  <si>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</si>
  <si>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</si>
  <si>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</si>
  <si>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</si>
  <si>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</si>
  <si>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</si>
  <si>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</si>
  <si>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</si>
  <si>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</si>
  <si>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</si>
  <si>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</si>
  <si>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</si>
  <si>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</si>
  <si>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</si>
  <si>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</si>
  <si>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</si>
  <si>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</si>
  <si>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</si>
  <si>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</si>
  <si>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</si>
  <si>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</si>
  <si>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</si>
  <si>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</si>
  <si>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</si>
  <si>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</si>
  <si>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</si>
  <si>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</si>
  <si>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</si>
  <si>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</si>
  <si>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</si>
  <si>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</si>
  <si>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</si>
  <si>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</si>
  <si>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</si>
  <si>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</si>
  <si>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</si>
  <si>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</si>
  <si>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</si>
  <si>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</si>
  <si>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</si>
  <si>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</si>
  <si>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</si>
  <si>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</si>
  <si>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</si>
  <si>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</si>
  <si>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</si>
  <si>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</si>
  <si>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</si>
  <si>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</si>
  <si>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</si>
  <si>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</si>
  <si>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</si>
  <si>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</si>
  <si>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</si>
  <si>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</si>
  <si>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</si>
  <si>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</si>
  <si>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</si>
  <si>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</si>
  <si>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</si>
  <si>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</si>
  <si>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</si>
  <si>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</si>
  <si>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</si>
  <si>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</si>
  <si>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</si>
  <si>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</si>
  <si>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</si>
  <si>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</si>
  <si>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</si>
  <si>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</si>
  <si>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</si>
  <si>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</si>
  <si>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</si>
  <si>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</si>
  <si>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</si>
  <si>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</si>
  <si>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</si>
  <si>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</si>
  <si>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</si>
  <si>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</si>
  <si>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</si>
  <si>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</si>
  <si>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</si>
  <si>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</si>
  <si>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</si>
  <si>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</si>
  <si>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</si>
  <si>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</si>
  <si>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</si>
  <si>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</si>
  <si>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</si>
  <si>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</si>
  <si>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</si>
  <si>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</si>
  <si>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</si>
  <si>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</si>
  <si>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</si>
  <si>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</si>
  <si>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</si>
  <si>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</si>
  <si>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</si>
  <si>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</si>
  <si>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</si>
  <si>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</si>
  <si>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</si>
  <si>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</si>
  <si>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</si>
  <si>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</si>
  <si>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</si>
  <si>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</si>
  <si>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</si>
  <si>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</si>
  <si>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</si>
  <si>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</si>
  <si>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</si>
  <si>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</si>
  <si>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</si>
  <si>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</si>
  <si>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</si>
  <si>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</si>
  <si>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</si>
  <si>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</si>
  <si>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</si>
  <si>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</si>
  <si>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</si>
  <si>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</si>
  <si>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</si>
  <si>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</si>
  <si>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</si>
  <si>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</si>
  <si>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</si>
  <si>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</si>
  <si>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</si>
  <si>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</si>
  <si>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</si>
  <si>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</si>
  <si>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</si>
  <si>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</si>
  <si>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</si>
  <si>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</si>
  <si>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</si>
  <si>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</si>
  <si>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</si>
  <si>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</si>
  <si>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</si>
  <si>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</si>
  <si>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</si>
  <si>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</si>
  <si>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</si>
  <si>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</si>
  <si>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</si>
  <si>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</si>
  <si>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</si>
  <si>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</si>
  <si>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</si>
  <si>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</si>
  <si>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</si>
  <si>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</si>
  <si>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</si>
  <si>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</si>
  <si>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</si>
  <si>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</si>
  <si>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</si>
  <si>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</si>
  <si>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</si>
  <si>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</si>
  <si>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</si>
  <si>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</si>
  <si>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</si>
  <si>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</si>
  <si>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</si>
  <si>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</si>
  <si>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</si>
  <si>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</si>
  <si>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</si>
  <si>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</si>
  <si>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</si>
  <si>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</si>
  <si>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</si>
  <si>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</si>
  <si>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</si>
  <si>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</si>
  <si>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</si>
  <si>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</si>
  <si>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</si>
  <si>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</si>
  <si>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</si>
  <si>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</si>
  <si>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</si>
  <si>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</si>
  <si>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</si>
  <si>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</si>
  <si>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</si>
  <si>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</si>
  <si>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</si>
  <si>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</si>
  <si>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</si>
  <si>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</si>
  <si>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</si>
  <si>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</si>
  <si>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</si>
  <si>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</si>
  <si>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</si>
  <si>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</si>
  <si>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</si>
  <si>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</si>
  <si>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</si>
  <si>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</si>
  <si>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</si>
  <si>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</si>
  <si>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</si>
  <si>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</si>
  <si>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</si>
  <si>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</si>
  <si>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</si>
  <si>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</si>
  <si>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</si>
  <si>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</si>
  <si>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</si>
  <si>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</si>
  <si>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</si>
  <si>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</si>
  <si>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</si>
  <si>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</si>
  <si>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</si>
  <si>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</si>
  <si>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</si>
  <si>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</si>
  <si>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</si>
  <si>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</si>
  <si>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</si>
  <si>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</si>
  <si>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</si>
  <si>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</si>
  <si>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</si>
  <si>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</si>
  <si>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</si>
  <si>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</si>
  <si>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</si>
  <si>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</si>
  <si>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</si>
  <si>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</si>
  <si>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</si>
  <si>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</si>
  <si>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</si>
  <si>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</si>
  <si>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</si>
  <si>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</si>
  <si>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</si>
  <si>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</si>
  <si>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</si>
  <si>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</si>
  <si>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</si>
  <si>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</si>
  <si>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</si>
  <si>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</si>
  <si>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</si>
  <si>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</si>
  <si>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</si>
  <si>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</si>
  <si>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</si>
  <si>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</si>
  <si>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</si>
  <si>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</si>
  <si>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</si>
  <si>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</si>
  <si>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</si>
  <si>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</si>
  <si>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</si>
  <si>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</si>
  <si>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</si>
  <si>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</si>
  <si>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</si>
  <si>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</si>
  <si>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</si>
  <si>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</si>
  <si>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</si>
  <si>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</si>
  <si>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</si>
  <si>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</si>
  <si>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</si>
  <si>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</si>
  <si>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</si>
  <si>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</si>
  <si>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</si>
  <si>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</si>
  <si>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</si>
  <si>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</si>
  <si>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</si>
  <si>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</si>
  <si>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</si>
  <si>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</si>
  <si>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</si>
  <si>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</si>
  <si>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</si>
  <si>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</si>
  <si>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</si>
  <si>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</si>
  <si>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</si>
  <si>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</si>
  <si>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</si>
  <si>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</si>
  <si>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</si>
  <si>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</si>
  <si>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</si>
  <si>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</si>
  <si>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</si>
  <si>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</si>
  <si>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</si>
  <si>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</si>
  <si>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</si>
  <si>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</si>
  <si>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</si>
  <si>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</si>
  <si>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</si>
  <si>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</si>
  <si>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</si>
  <si>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</si>
  <si>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</si>
  <si>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</si>
  <si>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</si>
  <si>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</si>
  <si>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</si>
  <si>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</si>
  <si>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</si>
  <si>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</si>
  <si>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</si>
  <si>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</si>
  <si>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</si>
  <si>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</si>
  <si>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</si>
  <si>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</si>
  <si>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</si>
  <si>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</si>
  <si>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</si>
  <si>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</si>
  <si>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</si>
  <si>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</si>
  <si>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</si>
  <si>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</si>
  <si>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</si>
  <si>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</si>
  <si>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</si>
  <si>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</si>
  <si>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</si>
  <si>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</si>
  <si>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</si>
  <si>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</si>
  <si>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</si>
  <si>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</si>
  <si>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</si>
  <si>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</si>
  <si>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</si>
  <si>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</si>
  <si>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</si>
  <si>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</si>
  <si>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</si>
  <si>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</si>
  <si>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</si>
  <si>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</si>
  <si>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</si>
  <si>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</si>
  <si>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</si>
  <si>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</si>
  <si>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</si>
  <si>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</si>
  <si>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</si>
  <si>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</si>
  <si>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</si>
  <si>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</si>
  <si>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</si>
  <si>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</si>
  <si>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</si>
  <si>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</si>
  <si>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</si>
  <si>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</si>
  <si>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</si>
  <si>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</si>
  <si>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</si>
  <si>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</si>
  <si>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</si>
  <si>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</si>
  <si>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</si>
  <si>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</si>
  <si>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</si>
  <si>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</si>
  <si>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</si>
  <si>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</si>
  <si>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</si>
  <si>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</si>
  <si>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</si>
  <si>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</si>
  <si>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</si>
  <si>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</si>
  <si>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</si>
  <si>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</si>
  <si>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</si>
  <si>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</si>
  <si>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</si>
  <si>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</si>
  <si>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</si>
  <si>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</si>
  <si>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</si>
  <si>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</si>
  <si>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</si>
  <si>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</si>
  <si>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</si>
  <si>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</si>
  <si>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</si>
  <si>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</si>
  <si>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</si>
  <si>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</si>
  <si>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</si>
  <si>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</si>
  <si>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</si>
  <si>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</si>
  <si>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</si>
  <si>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</si>
  <si>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</si>
  <si>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</si>
  <si>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</si>
  <si>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</si>
  <si>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</si>
  <si>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</si>
  <si>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</si>
  <si>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</si>
  <si>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</si>
  <si>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</si>
  <si>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</si>
  <si>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</si>
  <si>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</si>
  <si>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</si>
  <si>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</si>
  <si>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</si>
  <si>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</si>
  <si>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</si>
  <si>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</si>
  <si>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</si>
  <si>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</si>
  <si>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</si>
  <si>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</si>
  <si>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</si>
  <si>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</si>
  <si>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</si>
  <si>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</si>
  <si>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</si>
  <si>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</si>
  <si>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</si>
  <si>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</si>
  <si>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</si>
  <si>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</si>
  <si>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</si>
  <si>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</si>
  <si>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</si>
  <si>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</si>
  <si>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</si>
  <si>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</si>
  <si>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</si>
  <si>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</si>
  <si>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</si>
  <si>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</si>
  <si>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</si>
  <si>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</si>
  <si>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</si>
  <si>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</si>
  <si>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</si>
  <si>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</si>
  <si>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</si>
  <si>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</si>
  <si>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</si>
  <si>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</si>
  <si>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</si>
  <si>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</si>
  <si>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</si>
  <si>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</si>
  <si>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</si>
  <si>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</si>
  <si>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</si>
  <si>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</si>
  <si>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</si>
  <si>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</si>
  <si>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</si>
  <si>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</si>
  <si>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</si>
  <si>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</si>
  <si>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</si>
  <si>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</si>
  <si>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</si>
  <si>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</si>
  <si>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</si>
  <si>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</si>
  <si>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</si>
  <si>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</si>
  <si>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</si>
  <si>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</si>
  <si>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</si>
  <si>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</si>
  <si>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</si>
  <si>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</si>
  <si>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</si>
  <si>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</si>
  <si>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</si>
  <si>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</si>
  <si>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</si>
  <si>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</si>
  <si>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</si>
  <si>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</si>
  <si>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</si>
  <si>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</si>
  <si>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</si>
  <si>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</si>
  <si>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</si>
  <si>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</si>
  <si>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</si>
  <si>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</si>
  <si>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</si>
  <si>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</si>
  <si>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</si>
  <si>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</si>
  <si>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</si>
  <si>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</si>
  <si>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</si>
  <si>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</si>
  <si>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</si>
  <si>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</si>
  <si>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</si>
  <si>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</si>
  <si>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</si>
  <si>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</si>
  <si>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</si>
  <si>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</si>
  <si>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</si>
  <si>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</si>
  <si>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</si>
  <si>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</si>
  <si>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</si>
  <si>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</si>
  <si>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</si>
  <si>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</si>
  <si>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</si>
  <si>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</si>
  <si>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</si>
  <si>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</si>
  <si>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</si>
  <si>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</si>
  <si>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</si>
  <si>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</si>
  <si>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</si>
  <si>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</si>
  <si>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</si>
  <si>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</si>
  <si>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</si>
  <si>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</si>
  <si>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</si>
  <si>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</si>
  <si>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</si>
  <si>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</si>
  <si>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</si>
  <si>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</si>
  <si>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</si>
  <si>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</si>
  <si>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</si>
  <si>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</si>
  <si>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</si>
  <si>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</si>
  <si>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</si>
  <si>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</si>
  <si>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</si>
  <si>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</si>
  <si>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</si>
  <si>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</si>
  <si>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</si>
  <si>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</si>
  <si>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</si>
  <si>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</si>
  <si>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</si>
  <si>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</si>
  <si>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</si>
  <si>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</si>
  <si>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</si>
  <si>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</si>
  <si>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</si>
  <si>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</si>
  <si>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</si>
  <si>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</si>
  <si>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</si>
  <si>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</si>
  <si>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</si>
  <si>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</si>
  <si>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</si>
  <si>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</si>
  <si>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</si>
  <si>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</si>
  <si>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</si>
  <si>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</si>
  <si>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</si>
  <si>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</si>
  <si>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</si>
  <si>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</si>
  <si>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</si>
  <si>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</si>
  <si>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</si>
  <si>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</si>
  <si>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</si>
  <si>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</si>
  <si>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</si>
  <si>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</si>
  <si>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</si>
  <si>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</si>
  <si>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</si>
  <si>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</si>
  <si>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</si>
  <si>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</si>
  <si>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</si>
  <si>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</si>
  <si>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</si>
  <si>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</si>
  <si>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</si>
  <si>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</si>
  <si>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</si>
  <si>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</si>
  <si>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</si>
  <si>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</si>
  <si>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</si>
  <si>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</si>
  <si>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</si>
  <si>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</si>
  <si>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</si>
  <si>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</si>
  <si>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</si>
  <si>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</si>
  <si>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</si>
  <si>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</si>
  <si>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</si>
  <si>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</si>
  <si>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</si>
  <si>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</si>
  <si>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</si>
  <si>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</si>
  <si>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</si>
  <si>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</si>
  <si>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</si>
  <si>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</si>
  <si>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</si>
  <si>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</si>
  <si>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</si>
  <si>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</si>
  <si>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</si>
  <si>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</si>
  <si>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</si>
  <si>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</si>
  <si>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</si>
  <si>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</si>
  <si>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</si>
  <si>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</si>
  <si>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</si>
  <si>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</si>
  <si>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</si>
  <si>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</si>
  <si>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</si>
  <si>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</si>
  <si>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</si>
  <si>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</si>
  <si>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</si>
  <si>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</si>
  <si>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</si>
  <si>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</si>
  <si>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</si>
  <si>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</si>
  <si>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</si>
  <si>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</si>
  <si>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</si>
  <si>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</si>
  <si>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</si>
  <si>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</si>
  <si>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</si>
  <si>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</si>
  <si>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</si>
  <si>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</si>
  <si>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</si>
  <si>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</si>
  <si>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</si>
  <si>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</si>
  <si>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</si>
  <si>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</si>
  <si>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</si>
  <si>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</si>
  <si>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</si>
  <si>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</si>
  <si>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</si>
  <si>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</si>
  <si>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</si>
  <si>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</si>
  <si>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</si>
  <si>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</si>
  <si>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</si>
  <si>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</si>
  <si>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</si>
  <si>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</si>
  <si>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</si>
  <si>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</si>
  <si>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</si>
  <si>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</si>
  <si>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</si>
  <si>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</si>
  <si>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</si>
  <si>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</si>
  <si>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</si>
  <si>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</si>
  <si>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</si>
  <si>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</si>
  <si>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</si>
  <si>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</si>
  <si>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</si>
  <si>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</si>
  <si>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</si>
  <si>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</si>
  <si>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</si>
  <si>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</si>
  <si>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</si>
  <si>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</si>
  <si>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</si>
  <si>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</si>
  <si>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</si>
  <si>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</si>
  <si>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</si>
  <si>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</si>
  <si>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</si>
  <si>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</si>
  <si>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</si>
  <si>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</si>
  <si>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</si>
  <si>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</si>
  <si>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</si>
  <si>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</si>
  <si>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</si>
  <si>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</si>
  <si>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</si>
  <si>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</si>
  <si>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</si>
  <si>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</si>
  <si>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</si>
  <si>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</si>
  <si>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</si>
  <si>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</si>
  <si>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</si>
  <si>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</si>
  <si>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</si>
  <si>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</si>
  <si>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</si>
  <si>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</si>
  <si>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</si>
  <si>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</si>
  <si>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</si>
  <si>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</si>
  <si>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</si>
  <si>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</si>
  <si>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</si>
  <si>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</si>
  <si>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</si>
  <si>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</si>
  <si>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</si>
  <si>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</si>
  <si>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</si>
  <si>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</si>
  <si>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</si>
  <si>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</si>
  <si>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</si>
  <si>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</si>
  <si>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</si>
  <si>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</si>
  <si>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</si>
  <si>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</si>
  <si>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</si>
  <si>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</si>
  <si>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</si>
  <si>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</si>
  <si>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</si>
  <si>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</si>
  <si>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</si>
  <si>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</si>
  <si>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</si>
  <si>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</si>
  <si>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</si>
  <si>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</si>
  <si>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</si>
  <si>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</si>
  <si>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</si>
  <si>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</si>
  <si>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</si>
  <si>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</si>
  <si>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</si>
  <si>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</si>
  <si>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</si>
  <si>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</si>
  <si>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</si>
  <si>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</si>
  <si>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</si>
  <si>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</si>
  <si>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</si>
  <si>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</si>
  <si>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</si>
  <si>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</si>
  <si>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</si>
  <si>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</si>
  <si>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</si>
  <si>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</si>
  <si>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</si>
  <si>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</si>
  <si>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</si>
  <si>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</si>
  <si>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</si>
  <si>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</si>
  <si>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</si>
  <si>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</si>
  <si>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</si>
  <si>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</si>
  <si>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</si>
  <si>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</si>
  <si>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</si>
  <si>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</si>
  <si>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</si>
  <si>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</si>
  <si>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</si>
  <si>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</si>
  <si>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</si>
  <si>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</si>
  <si>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</si>
  <si>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</si>
  <si>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</si>
  <si>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</si>
  <si>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</si>
  <si>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</si>
  <si>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</si>
  <si>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</si>
  <si>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</si>
  <si>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</si>
  <si>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</si>
  <si>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</si>
  <si>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</si>
  <si>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</si>
  <si>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</si>
  <si>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</si>
  <si>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</si>
  <si>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</si>
  <si>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</si>
  <si>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</si>
  <si>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</si>
  <si>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</si>
  <si>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</si>
  <si>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</si>
  <si>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</si>
  <si>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</si>
  <si>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</si>
  <si>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</si>
  <si>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</si>
  <si>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</si>
  <si>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</si>
  <si>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</si>
  <si>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</si>
  <si>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</si>
  <si>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</si>
  <si>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</si>
  <si>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</si>
  <si>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</si>
  <si>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</si>
  <si>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</si>
  <si>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</si>
  <si>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</si>
  <si>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</si>
  <si>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</si>
  <si>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</si>
  <si>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</si>
  <si>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</si>
  <si>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</si>
  <si>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</si>
  <si>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</si>
  <si>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</si>
  <si>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</si>
  <si>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</si>
  <si>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</si>
  <si>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</si>
  <si>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</si>
  <si>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</si>
  <si>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</si>
  <si>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</si>
  <si>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</si>
  <si>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</si>
  <si>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</si>
  <si>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</si>
  <si>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</si>
  <si>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</si>
  <si>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</si>
  <si>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</si>
  <si>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</si>
  <si>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</si>
  <si>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</si>
  <si>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</si>
  <si>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</si>
  <si>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</si>
  <si>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</si>
  <si>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</si>
  <si>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</si>
  <si>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</si>
  <si>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</si>
  <si>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</si>
  <si>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</si>
  <si>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</si>
  <si>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</si>
  <si>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</si>
  <si>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</si>
  <si>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</si>
  <si>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</si>
  <si>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</si>
  <si>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</si>
  <si>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</si>
  <si>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</si>
  <si>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</si>
  <si>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</si>
  <si>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</si>
  <si>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</si>
  <si>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</si>
  <si>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</si>
  <si>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</si>
  <si>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</si>
  <si>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</si>
  <si>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</si>
  <si>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</si>
  <si>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</si>
  <si>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</si>
  <si>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</si>
  <si>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</si>
  <si>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</si>
  <si>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</si>
  <si>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</si>
  <si>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</si>
  <si>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</si>
  <si>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</si>
  <si>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</si>
  <si>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</si>
  <si>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</si>
  <si>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</si>
  <si>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</si>
  <si>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</si>
  <si>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</si>
  <si>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</si>
  <si>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</si>
  <si>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</si>
  <si>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</si>
  <si>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</si>
  <si>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</si>
  <si>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</si>
  <si>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</si>
  <si>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</si>
  <si>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</si>
  <si>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</si>
  <si>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</si>
  <si>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</si>
  <si>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</si>
  <si>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</si>
  <si>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</si>
  <si>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</si>
  <si>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</si>
  <si>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</si>
  <si>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</si>
  <si>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</si>
  <si>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</si>
  <si>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</si>
  <si>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</si>
  <si>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</si>
  <si>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</si>
  <si>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</si>
  <si>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</si>
  <si>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</si>
  <si>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</si>
  <si>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</si>
  <si>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</si>
  <si>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</si>
  <si>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</si>
  <si>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</si>
  <si>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</si>
  <si>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</si>
  <si>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</si>
  <si>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</si>
  <si>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</si>
  <si>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</si>
  <si>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</si>
  <si>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</si>
  <si>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</si>
  <si>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</si>
  <si>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</si>
  <si>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</si>
  <si>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</si>
  <si>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</si>
  <si>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</si>
  <si>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</si>
  <si>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</si>
  <si>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</si>
  <si>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</si>
  <si>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</si>
  <si>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</si>
  <si>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</si>
  <si>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</si>
  <si>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</si>
  <si>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</si>
  <si>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</si>
  <si>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</si>
  <si>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</si>
  <si>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</si>
  <si>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</si>
  <si>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</si>
  <si>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</si>
  <si>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</si>
  <si>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</si>
  <si>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</si>
  <si>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</si>
  <si>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</si>
  <si>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</si>
  <si>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</si>
  <si>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</si>
  <si>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</si>
  <si>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</si>
  <si>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</si>
  <si>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</si>
  <si>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</si>
  <si>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</si>
  <si>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</si>
  <si>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</si>
  <si>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</si>
  <si>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</si>
  <si>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</si>
  <si>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</si>
  <si>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</si>
  <si>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</si>
  <si>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</si>
  <si>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</si>
  <si>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</si>
  <si>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</si>
  <si>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</si>
  <si>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</si>
  <si>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</si>
  <si>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</si>
  <si>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</si>
  <si>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</si>
  <si>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</si>
  <si>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</si>
  <si>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</si>
  <si>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</si>
  <si>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</si>
  <si>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</si>
  <si>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</si>
  <si>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</si>
  <si>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</si>
  <si>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</si>
  <si>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</si>
  <si>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</si>
  <si>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</si>
  <si>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</si>
  <si>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</si>
  <si>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</si>
  <si>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</si>
  <si>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</si>
  <si>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</si>
  <si>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</si>
  <si>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</si>
  <si>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</si>
  <si>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</si>
  <si>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</si>
  <si>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</si>
  <si>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</si>
  <si>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</si>
  <si>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</si>
  <si>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</si>
  <si>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</si>
  <si>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</si>
  <si>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</si>
  <si>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</si>
  <si>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</si>
  <si>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</si>
  <si>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</si>
  <si>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</si>
  <si>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</si>
  <si>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</si>
  <si>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</si>
  <si>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</si>
  <si>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</si>
  <si>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</si>
  <si>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</si>
  <si>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</si>
  <si>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</si>
  <si>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</si>
  <si>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</si>
  <si>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</si>
  <si>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</si>
  <si>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</si>
  <si>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</si>
  <si>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</si>
  <si>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</si>
  <si>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</si>
  <si>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</si>
  <si>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</si>
  <si>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</si>
  <si>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</si>
  <si>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</si>
  <si>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</si>
  <si>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</si>
  <si>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</si>
  <si>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</si>
  <si>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</si>
  <si>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</si>
  <si>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</si>
  <si>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</si>
  <si>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</si>
  <si>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</si>
  <si>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</si>
  <si>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</si>
  <si>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</si>
  <si>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</si>
  <si>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</si>
  <si>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</si>
  <si>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</si>
  <si>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</si>
  <si>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</si>
  <si>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</si>
  <si>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</si>
  <si>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</si>
  <si>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</si>
  <si>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</si>
  <si>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</si>
  <si>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</si>
  <si>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</si>
  <si>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</si>
  <si>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</si>
  <si>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</si>
  <si>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</si>
  <si>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</si>
  <si>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</si>
  <si>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</si>
  <si>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</si>
  <si>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</si>
  <si>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</si>
  <si>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</si>
  <si>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</si>
  <si>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</si>
  <si>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</si>
  <si>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</si>
  <si>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</si>
  <si>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</si>
  <si>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</si>
  <si>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</si>
  <si>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</si>
  <si>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</si>
  <si>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</si>
  <si>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</si>
  <si>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</si>
  <si>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</si>
  <si>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</si>
  <si>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</si>
  <si>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</si>
  <si>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</si>
  <si>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</si>
  <si>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</si>
  <si>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</si>
  <si>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</si>
  <si>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</si>
  <si>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</si>
  <si>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</si>
  <si>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</si>
  <si>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</si>
  <si>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</si>
  <si>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</si>
  <si>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</si>
  <si>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</si>
  <si>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</si>
  <si>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</si>
  <si>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</si>
  <si>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</si>
  <si>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</si>
  <si>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</si>
  <si>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</si>
  <si>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</si>
  <si>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</si>
  <si>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</si>
  <si>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</si>
  <si>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</si>
  <si>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</si>
  <si>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</si>
  <si>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</si>
  <si>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</si>
  <si>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</si>
  <si>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</si>
  <si>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</si>
  <si>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</si>
  <si>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</si>
  <si>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</si>
  <si>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</si>
  <si>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</si>
  <si>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</si>
  <si>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</si>
  <si>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</si>
  <si>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</si>
  <si>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</si>
  <si>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</si>
  <si>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</si>
  <si>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</si>
  <si>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</si>
  <si>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</si>
  <si>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</si>
  <si>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</si>
  <si>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</si>
  <si>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</si>
  <si>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</si>
  <si>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</si>
  <si>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</si>
  <si>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</si>
  <si>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</si>
  <si>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</si>
  <si>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</si>
  <si>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</si>
  <si>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</si>
  <si>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</si>
  <si>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</si>
  <si>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</si>
  <si>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</si>
  <si>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</si>
  <si>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</si>
  <si>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</si>
  <si>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</si>
  <si>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</si>
  <si>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</si>
  <si>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</si>
  <si>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</si>
  <si>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</si>
  <si>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</si>
  <si>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</si>
  <si>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</si>
  <si>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</si>
  <si>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</si>
  <si>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</si>
  <si>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</si>
  <si>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</si>
  <si>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</si>
  <si>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</si>
  <si>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</si>
  <si>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</si>
  <si>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</si>
  <si>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</si>
  <si>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</si>
  <si>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</si>
  <si>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</si>
  <si>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</si>
  <si>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</si>
  <si>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</si>
  <si>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</si>
  <si>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</si>
  <si>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</si>
  <si>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</si>
  <si>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</si>
  <si>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</si>
  <si>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</si>
  <si>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</si>
  <si>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</si>
  <si>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</si>
  <si>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</si>
  <si>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</si>
  <si>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</si>
  <si>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</si>
  <si>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</si>
  <si>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</si>
  <si>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</si>
  <si>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</si>
  <si>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</si>
  <si>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</si>
  <si>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</si>
  <si>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</si>
  <si>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</si>
  <si>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</si>
  <si>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</si>
  <si>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</si>
  <si>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</si>
  <si>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</si>
  <si>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</si>
  <si>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</si>
  <si>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</si>
  <si>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</si>
  <si>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</si>
  <si>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</si>
  <si>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</si>
  <si>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</si>
  <si>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</si>
  <si>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</si>
  <si>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</si>
  <si>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</si>
  <si>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</si>
  <si>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</si>
  <si>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</si>
  <si>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</si>
  <si>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</si>
  <si>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</si>
  <si>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</si>
  <si>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</si>
  <si>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</si>
  <si>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</si>
  <si>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</si>
  <si>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</si>
  <si>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</si>
  <si>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</si>
  <si>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</si>
  <si>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</si>
  <si>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</si>
  <si>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</si>
  <si>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</si>
  <si>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</si>
  <si>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</si>
  <si>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</si>
  <si>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</si>
  <si>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</si>
  <si>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</si>
  <si>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</si>
  <si>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</si>
  <si>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</si>
  <si>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</si>
  <si>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</si>
  <si>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</si>
  <si>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</si>
  <si>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</si>
  <si>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</si>
  <si>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</si>
  <si>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</si>
  <si>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</si>
  <si>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</si>
  <si>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</si>
  <si>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</si>
  <si>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</si>
  <si>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</si>
  <si>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</si>
  <si>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</si>
  <si>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</si>
  <si>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</si>
  <si>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</si>
  <si>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</si>
  <si>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</si>
  <si>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</si>
  <si>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</si>
  <si>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</si>
  <si>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</si>
  <si>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</si>
  <si>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</si>
  <si>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</si>
  <si>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</si>
  <si>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</si>
  <si>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</si>
  <si>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</si>
  <si>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</si>
  <si>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</si>
  <si>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</si>
  <si>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</si>
  <si>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</si>
  <si>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</si>
  <si>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</si>
  <si>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</si>
  <si>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</si>
  <si>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</si>
  <si>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</si>
  <si>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</si>
  <si>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</si>
  <si>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</si>
  <si>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</si>
  <si>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</si>
  <si>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</si>
  <si>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</si>
  <si>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</si>
  <si>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</si>
  <si>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</si>
  <si>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</si>
  <si>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</si>
  <si>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</si>
  <si>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</si>
  <si>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</si>
  <si>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</si>
  <si>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</si>
  <si>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</si>
  <si>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</si>
  <si>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</si>
  <si>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</si>
  <si>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</si>
  <si>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</si>
  <si>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</si>
  <si>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</si>
  <si>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</si>
  <si>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</si>
  <si>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</si>
  <si>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</si>
  <si>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</si>
  <si>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</si>
  <si>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</si>
  <si>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</si>
  <si>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</si>
  <si>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</si>
  <si>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</si>
  <si>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</si>
  <si>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</si>
  <si>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</si>
  <si>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</si>
  <si>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</si>
  <si>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</si>
  <si>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</si>
  <si>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</si>
  <si>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</si>
  <si>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</si>
  <si>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</si>
  <si>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</si>
  <si>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</si>
  <si>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</si>
  <si>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</si>
  <si>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</si>
  <si>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</si>
  <si>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</si>
  <si>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</si>
  <si>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</si>
  <si>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</si>
  <si>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</si>
  <si>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</si>
  <si>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</si>
  <si>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</si>
  <si>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</si>
  <si>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</si>
  <si>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</si>
  <si>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</si>
  <si>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</si>
  <si>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</si>
  <si>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</si>
  <si>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</si>
  <si>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</si>
  <si>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</si>
  <si>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</si>
  <si>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</si>
  <si>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</si>
  <si>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</si>
  <si>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</si>
  <si>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</si>
  <si>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</si>
  <si>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</si>
  <si>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</si>
  <si>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</si>
  <si>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</si>
  <si>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</si>
  <si>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</si>
  <si>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</si>
  <si>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</si>
  <si>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</si>
  <si>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</si>
  <si>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</si>
  <si>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</si>
  <si>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</si>
  <si>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</si>
  <si>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</si>
  <si>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</si>
  <si>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</si>
  <si>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</si>
  <si>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</si>
  <si>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</si>
  <si>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</si>
  <si>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</si>
  <si>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</si>
  <si>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</si>
  <si>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</si>
  <si>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</si>
  <si>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</si>
  <si>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</si>
  <si>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</si>
  <si>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</si>
  <si>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</si>
  <si>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</si>
  <si>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</si>
  <si>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</si>
  <si>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</si>
  <si>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</si>
  <si>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</si>
  <si>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</si>
  <si>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</si>
  <si>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</si>
  <si>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</si>
  <si>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</si>
  <si>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</si>
  <si>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</si>
  <si>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</si>
  <si>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</si>
  <si>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</si>
  <si>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</si>
  <si>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</si>
  <si>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</si>
  <si>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</si>
  <si>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</si>
  <si>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</si>
  <si>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</si>
  <si>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</si>
  <si>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</si>
  <si>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</si>
  <si>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</si>
  <si>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</si>
  <si>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</si>
  <si>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</si>
  <si>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</si>
  <si>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</si>
  <si>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</si>
  <si>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</si>
  <si>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</si>
  <si>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</si>
  <si>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</si>
  <si>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</si>
  <si>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</si>
  <si>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</si>
  <si>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</si>
  <si>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</si>
  <si>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</si>
  <si>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</si>
  <si>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</si>
  <si>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</si>
  <si>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</si>
  <si>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</si>
  <si>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</si>
  <si>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</si>
  <si>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</si>
  <si>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</si>
  <si>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</si>
  <si>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</si>
  <si>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</si>
  <si>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</si>
  <si>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</si>
  <si>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</si>
  <si>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</si>
  <si>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</si>
  <si>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</si>
  <si>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</si>
  <si>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</si>
  <si>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</si>
  <si>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</si>
  <si>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</si>
  <si>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</si>
  <si>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</si>
  <si>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</si>
  <si>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</si>
  <si>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</si>
  <si>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</si>
  <si>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</si>
  <si>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</si>
  <si>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</si>
  <si>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</si>
  <si>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</si>
  <si>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</si>
  <si>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</si>
  <si>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</si>
  <si>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</si>
  <si>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</si>
  <si>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</si>
  <si>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</si>
  <si>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</si>
  <si>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</si>
  <si>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</si>
  <si>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</si>
  <si>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</si>
  <si>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</si>
  <si>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</si>
  <si>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</si>
  <si>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</si>
  <si>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</si>
  <si>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</si>
  <si>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</si>
  <si>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</si>
  <si>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</si>
  <si>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</si>
  <si>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</si>
  <si>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</si>
  <si>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</si>
  <si>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</si>
  <si>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</si>
  <si>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</si>
  <si>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</si>
  <si>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</si>
  <si>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</si>
  <si>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</si>
  <si>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</si>
  <si>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</si>
  <si>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</si>
  <si>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</si>
  <si>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</si>
  <si>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</si>
  <si>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</si>
  <si>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</si>
  <si>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</si>
  <si>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</si>
  <si>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</si>
  <si>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</si>
  <si>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</si>
  <si>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</si>
  <si>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</si>
  <si>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</si>
  <si>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</si>
  <si>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</si>
  <si>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</si>
  <si>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</si>
  <si>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</si>
  <si>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</si>
  <si>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</si>
  <si>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</si>
  <si>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</si>
  <si>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</si>
  <si>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</si>
  <si>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</si>
  <si>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</si>
  <si>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</si>
  <si>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</si>
  <si>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</si>
  <si>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</si>
  <si>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</si>
  <si>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</si>
  <si>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</si>
  <si>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</si>
  <si>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</si>
  <si>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</si>
  <si>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</si>
  <si>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</si>
  <si>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</si>
  <si>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</si>
  <si>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</si>
  <si>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</si>
  <si>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</si>
  <si>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</si>
  <si>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</si>
  <si>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</si>
  <si>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</si>
  <si>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</si>
  <si>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</si>
  <si>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</si>
  <si>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</si>
  <si>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</si>
  <si>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</si>
  <si>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</si>
  <si>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</si>
  <si>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</si>
  <si>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</si>
  <si>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</si>
  <si>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</si>
  <si>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</si>
  <si>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</si>
  <si>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</si>
  <si>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</si>
  <si>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</si>
  <si>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</si>
  <si>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</si>
  <si>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</si>
  <si>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</si>
  <si>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</si>
  <si>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</si>
  <si>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</si>
  <si>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</si>
  <si>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</si>
  <si>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</si>
  <si>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</si>
  <si>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</si>
  <si>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</si>
  <si>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</si>
  <si>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</si>
  <si>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</si>
  <si>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</si>
  <si>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</si>
  <si>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</si>
  <si>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</si>
  <si>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</si>
  <si>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</si>
  <si>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</si>
  <si>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</si>
  <si>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</si>
  <si>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</si>
  <si>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</si>
  <si>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</si>
  <si>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</si>
  <si>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</si>
  <si>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</si>
  <si>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</si>
  <si>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</si>
  <si>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</si>
  <si>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</si>
  <si>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</si>
  <si>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</si>
  <si>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</si>
  <si>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</si>
  <si>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</si>
  <si>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</si>
  <si>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</si>
  <si>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</si>
  <si>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</si>
  <si>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</si>
  <si>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</si>
  <si>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</si>
  <si>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</si>
  <si>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</si>
  <si>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</si>
  <si>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</si>
  <si>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</si>
  <si>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</si>
  <si>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</si>
  <si>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</si>
  <si>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</si>
  <si>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</si>
  <si>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</si>
  <si>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</si>
  <si>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</si>
  <si>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</si>
  <si>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</si>
  <si>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</si>
  <si>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</si>
  <si>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</si>
  <si>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</si>
  <si>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</si>
  <si>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</si>
  <si>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</si>
  <si>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</si>
  <si>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</si>
  <si>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</si>
  <si>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</si>
  <si>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</si>
  <si>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</si>
  <si>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</si>
  <si>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</si>
  <si>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</si>
  <si>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</si>
  <si>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</si>
  <si>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</si>
  <si>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</si>
  <si>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</si>
  <si>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</si>
  <si>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</si>
  <si>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</si>
  <si>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</si>
  <si>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</si>
  <si>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</si>
  <si>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</si>
  <si>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</si>
  <si>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</si>
  <si>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</si>
  <si>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</si>
  <si>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</si>
  <si>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</si>
  <si>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</si>
  <si>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</si>
  <si>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</si>
  <si>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</si>
  <si>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</si>
  <si>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</si>
  <si>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</si>
  <si>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</si>
  <si>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</si>
  <si>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</si>
  <si>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</si>
  <si>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</si>
  <si>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</si>
  <si>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</si>
  <si>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</si>
  <si>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</si>
  <si>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</si>
  <si>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</si>
  <si>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</si>
  <si>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</si>
  <si>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</si>
  <si>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</si>
  <si>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</si>
  <si>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</si>
  <si>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</si>
  <si>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</si>
  <si>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</si>
  <si>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</si>
  <si>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</si>
  <si>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</si>
  <si>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</si>
  <si>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</si>
  <si>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</si>
  <si>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</si>
  <si>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</si>
  <si>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</si>
  <si>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</si>
  <si>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</si>
  <si>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</si>
  <si>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</si>
  <si>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</si>
  <si>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</si>
  <si>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</si>
  <si>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</si>
  <si>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</si>
  <si>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</si>
  <si>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</si>
  <si>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</si>
  <si>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</si>
  <si>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</si>
  <si>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</si>
  <si>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</si>
  <si>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</si>
  <si>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</si>
  <si>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</si>
  <si>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</si>
  <si>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</si>
  <si>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</si>
  <si>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</si>
  <si>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</si>
  <si>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</si>
  <si>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</si>
  <si>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</si>
  <si>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</si>
  <si>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</si>
  <si>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</si>
  <si>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</si>
  <si>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</si>
  <si>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</si>
  <si>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</si>
  <si>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</si>
  <si>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</si>
  <si>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</si>
  <si>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</si>
  <si>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</si>
  <si>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</si>
  <si>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</si>
  <si>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</si>
  <si>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</si>
  <si>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</si>
  <si>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</si>
  <si>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</si>
  <si>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</si>
  <si>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</si>
  <si>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</si>
  <si>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</si>
  <si>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</si>
  <si>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</si>
  <si>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</si>
  <si>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</si>
  <si>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</si>
  <si>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</si>
  <si>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</si>
  <si>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</si>
  <si>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</si>
  <si>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</si>
  <si>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</si>
  <si>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</si>
  <si>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</si>
  <si>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</si>
  <si>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</si>
  <si>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</si>
  <si>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</si>
  <si>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</si>
  <si>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</si>
  <si>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</si>
  <si>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</si>
  <si>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</si>
  <si>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</si>
  <si>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</si>
  <si>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</si>
  <si>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</si>
  <si>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</si>
  <si>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</si>
  <si>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</si>
  <si>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</si>
  <si>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</si>
  <si>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</si>
  <si>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</si>
  <si>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</si>
  <si>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</si>
  <si>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</si>
  <si>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</si>
  <si>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</si>
  <si>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</si>
  <si>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</si>
  <si>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</si>
  <si>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</si>
  <si>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</si>
  <si>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</si>
  <si>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</si>
  <si>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</si>
  <si>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</si>
  <si>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</si>
  <si>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</si>
  <si>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</si>
  <si>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</si>
  <si>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</si>
  <si>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</si>
  <si>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</si>
  <si>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</si>
  <si>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</si>
  <si>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</si>
  <si>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</si>
  <si>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</si>
  <si>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</si>
  <si>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</si>
  <si>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</si>
  <si>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</si>
  <si>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</si>
  <si>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</si>
  <si>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</si>
  <si>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</si>
  <si>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</si>
  <si>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</si>
  <si>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</si>
  <si>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</si>
  <si>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</si>
  <si>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</si>
  <si>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</si>
  <si>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</si>
  <si>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</si>
  <si>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</si>
  <si>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</si>
  <si>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</si>
  <si>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</si>
  <si>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</si>
  <si>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</si>
  <si>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</si>
  <si>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</si>
  <si>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</si>
  <si>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</si>
  <si>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</si>
  <si>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</si>
  <si>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</si>
  <si>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</si>
  <si>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</si>
  <si>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</si>
  <si>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</si>
  <si>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</si>
  <si>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</si>
  <si>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</si>
  <si>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</si>
  <si>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</si>
  <si>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</si>
  <si>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</si>
  <si>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</si>
  <si>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</si>
  <si>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</si>
  <si>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</si>
  <si>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</si>
  <si>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</si>
  <si>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</si>
  <si>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</si>
  <si>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</si>
  <si>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</si>
  <si>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</si>
  <si>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</si>
  <si>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</si>
  <si>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</si>
  <si>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</si>
  <si>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</si>
  <si>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</si>
  <si>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</si>
  <si>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</si>
  <si>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</si>
  <si>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</si>
  <si>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</si>
  <si>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</si>
  <si>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</si>
  <si>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</si>
  <si>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</si>
  <si>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</si>
  <si>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</si>
  <si>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</si>
  <si>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</si>
  <si>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</si>
  <si>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</si>
  <si>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</si>
  <si>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</si>
  <si>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</si>
  <si>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</si>
  <si>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</si>
  <si>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</si>
  <si>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</si>
  <si>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</si>
  <si>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</si>
  <si>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</si>
  <si>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</si>
  <si>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</si>
  <si>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</si>
  <si>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</si>
  <si>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</si>
  <si>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</si>
  <si>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</si>
  <si>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</si>
  <si>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</si>
  <si>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</si>
  <si>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</si>
  <si>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</si>
  <si>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</si>
  <si>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</si>
  <si>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</si>
  <si>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</si>
  <si>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</si>
  <si>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</si>
  <si>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</si>
  <si>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</si>
  <si>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</si>
  <si>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</si>
  <si>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</si>
  <si>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</si>
  <si>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</si>
  <si>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</si>
  <si>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</si>
  <si>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</si>
  <si>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</si>
  <si>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</si>
  <si>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</si>
  <si>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</si>
  <si>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</si>
  <si>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</si>
  <si>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</si>
  <si>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</si>
  <si>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</si>
  <si>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</si>
  <si>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</si>
  <si>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</si>
  <si>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</si>
  <si>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</si>
  <si>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</si>
  <si>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</si>
  <si>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</si>
  <si>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</si>
  <si>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</si>
  <si>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</si>
  <si>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</si>
  <si>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</si>
  <si>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</si>
  <si>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</si>
  <si>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</si>
  <si>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</si>
  <si>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</si>
  <si>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</si>
  <si>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</si>
  <si>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</si>
  <si>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</si>
  <si>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</si>
  <si>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</si>
  <si>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</si>
  <si>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</si>
  <si>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</si>
  <si>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</si>
  <si>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</si>
  <si>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</si>
  <si>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</si>
  <si>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</si>
  <si>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</si>
  <si>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</si>
  <si>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</si>
  <si>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</si>
  <si>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</si>
  <si>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</si>
  <si>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</si>
  <si>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</si>
  <si>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</si>
  <si>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</si>
  <si>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</si>
  <si>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</si>
  <si>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</si>
  <si>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</si>
  <si>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</si>
  <si>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</si>
  <si>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</si>
  <si>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</si>
  <si>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</si>
  <si>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</si>
  <si>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</si>
  <si>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</si>
  <si>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</si>
  <si>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</si>
  <si>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</si>
  <si>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</si>
  <si>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</si>
  <si>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</si>
  <si>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</si>
  <si>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</si>
  <si>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</si>
  <si>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</si>
  <si>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</si>
  <si>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</si>
  <si>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</si>
  <si>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</si>
  <si>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</si>
  <si>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</si>
  <si>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</si>
  <si>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</si>
  <si>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</si>
  <si>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</si>
  <si>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</si>
  <si>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</si>
  <si>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</si>
  <si>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</si>
  <si>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</si>
  <si>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</si>
  <si>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</si>
  <si>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</si>
  <si>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</si>
  <si>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</si>
  <si>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</si>
  <si>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</si>
  <si>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</si>
  <si>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</si>
  <si>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</si>
  <si>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</si>
  <si>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</si>
  <si>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</si>
  <si>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</si>
  <si>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</si>
  <si>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</si>
  <si>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</si>
  <si>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</si>
  <si>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</si>
  <si>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</si>
  <si>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</si>
  <si>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</si>
  <si>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</si>
  <si>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</si>
  <si>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</si>
  <si>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</si>
  <si>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</si>
  <si>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</si>
  <si>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</si>
  <si>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</si>
  <si>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</si>
  <si>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</si>
  <si>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</si>
  <si>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</si>
  <si>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</si>
  <si>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</si>
  <si>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</si>
  <si>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</si>
  <si>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</si>
  <si>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</si>
  <si>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</si>
  <si>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</si>
  <si>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</si>
  <si>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</si>
  <si>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</si>
  <si>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</si>
  <si>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</si>
  <si>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</si>
  <si>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</si>
  <si>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</si>
  <si>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</si>
  <si>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</si>
  <si>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</si>
  <si>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</si>
  <si>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</si>
  <si>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</si>
  <si>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</si>
  <si>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</si>
  <si>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</si>
  <si>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</si>
  <si>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</si>
  <si>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</si>
  <si>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</si>
  <si>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</si>
  <si>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</si>
  <si>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</si>
  <si>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</si>
  <si>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</si>
  <si>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</si>
  <si>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</si>
  <si>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</si>
  <si>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</si>
  <si>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</si>
  <si>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</si>
  <si>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</si>
  <si>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</si>
  <si>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</si>
  <si>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</si>
  <si>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</si>
  <si>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</si>
  <si>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</si>
  <si>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</si>
  <si>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</si>
  <si>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</si>
  <si>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</si>
  <si>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</si>
  <si>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</si>
  <si>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</si>
  <si>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</si>
  <si>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</si>
  <si>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</si>
  <si>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</si>
  <si>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</si>
  <si>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</si>
  <si>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</si>
  <si>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</si>
  <si>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</si>
  <si>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</si>
  <si>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</si>
  <si>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</si>
  <si>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</si>
  <si>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</si>
  <si>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</si>
  <si>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</si>
  <si>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</si>
  <si>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</si>
  <si>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</si>
  <si>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</si>
  <si>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</si>
  <si>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</si>
  <si>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</si>
  <si>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</si>
  <si>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</si>
  <si>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</si>
  <si>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</si>
  <si>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</si>
  <si>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</si>
  <si>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</si>
  <si>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</si>
  <si>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</si>
  <si>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</si>
  <si>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</si>
  <si>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</si>
  <si>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</si>
  <si>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</si>
  <si>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</si>
  <si>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</si>
  <si>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</si>
  <si>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</si>
  <si>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</si>
  <si>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</si>
  <si>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</si>
  <si>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</si>
  <si>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</si>
  <si>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</si>
  <si>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</si>
  <si>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</si>
  <si>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</si>
  <si>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</si>
  <si>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</si>
  <si>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</si>
  <si>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</si>
  <si>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</si>
  <si>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</si>
  <si>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</si>
  <si>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</si>
  <si>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</si>
  <si>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</si>
  <si>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</si>
  <si>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</si>
  <si>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</si>
  <si>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</si>
  <si>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</si>
  <si>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</si>
  <si>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</si>
  <si>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</si>
  <si>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</si>
  <si>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</si>
  <si>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</si>
  <si>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</si>
  <si>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</si>
  <si>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</si>
  <si>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</si>
  <si>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</si>
  <si>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</si>
  <si>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</si>
  <si>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</si>
  <si>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</si>
  <si>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</si>
  <si>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</si>
  <si>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</si>
  <si>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</si>
  <si>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</si>
  <si>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</si>
  <si>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</si>
  <si>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</si>
  <si>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</si>
  <si>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</si>
  <si>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</si>
  <si>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</si>
  <si>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</si>
  <si>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</si>
  <si>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</si>
  <si>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</si>
  <si>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</si>
  <si>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</si>
  <si>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</si>
  <si>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</si>
  <si>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</si>
  <si>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</si>
  <si>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</si>
  <si>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</si>
  <si>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</si>
  <si>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</si>
  <si>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</si>
  <si>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</si>
  <si>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</si>
  <si>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</si>
  <si>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</si>
  <si>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</si>
  <si>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</si>
  <si>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</si>
  <si>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</si>
  <si>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</si>
  <si>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</si>
  <si>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</si>
  <si>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</si>
  <si>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</si>
  <si>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</si>
  <si>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</si>
  <si>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</si>
  <si>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</si>
  <si>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</si>
  <si>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</si>
  <si>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</si>
  <si>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</si>
  <si>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</si>
  <si>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</si>
  <si>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</si>
  <si>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</si>
  <si>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</si>
  <si>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</si>
  <si>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</si>
  <si>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</si>
  <si>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</si>
  <si>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</si>
  <si>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</si>
  <si>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</si>
  <si>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</si>
  <si>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</si>
  <si>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</si>
  <si>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</si>
  <si>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</si>
  <si>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</si>
  <si>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</si>
  <si>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</si>
  <si>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</si>
  <si>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</si>
  <si>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</si>
  <si>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</si>
  <si>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</si>
  <si>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</si>
  <si>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</si>
  <si>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</si>
  <si>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</si>
  <si>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</si>
  <si>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</si>
  <si>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</si>
  <si>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</si>
  <si>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</si>
  <si>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</si>
  <si>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</si>
  <si>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</si>
  <si>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</si>
  <si>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</si>
  <si>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</si>
  <si>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</si>
  <si>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</si>
  <si>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</si>
  <si>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</si>
  <si>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</si>
  <si>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</si>
  <si>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</si>
  <si>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</si>
  <si>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</si>
  <si>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</si>
  <si>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</si>
  <si>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</si>
  <si>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</si>
  <si>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</si>
  <si>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</si>
  <si>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</si>
  <si>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</si>
  <si>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</si>
  <si>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</si>
  <si>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</si>
  <si>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</si>
  <si>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</si>
  <si>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</si>
  <si>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</si>
  <si>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</si>
  <si>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</si>
  <si>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</si>
  <si>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</si>
  <si>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</si>
  <si>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</si>
  <si>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</si>
  <si>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</si>
  <si>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</si>
  <si>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</si>
  <si>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</si>
  <si>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</si>
  <si>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</si>
  <si>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</si>
  <si>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</si>
  <si>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</si>
  <si>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</si>
  <si>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</si>
  <si>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</si>
  <si>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</si>
  <si>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</si>
  <si>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</si>
  <si>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</si>
  <si>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</si>
  <si>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</si>
  <si>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</si>
  <si>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</si>
  <si>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</si>
  <si>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</si>
  <si>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</si>
  <si>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</si>
  <si>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</si>
  <si>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</si>
  <si>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</si>
  <si>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</si>
  <si>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</si>
  <si>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</si>
  <si>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</si>
  <si>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</si>
  <si>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</si>
  <si>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</si>
  <si>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</si>
  <si>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</si>
  <si>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</si>
  <si>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</si>
  <si>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</si>
  <si>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</si>
  <si>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</si>
  <si>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</si>
  <si>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</si>
  <si>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</si>
  <si>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</si>
  <si>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</si>
  <si>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</si>
  <si>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</si>
  <si>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</si>
  <si>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</si>
  <si>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</si>
  <si>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</si>
  <si>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</si>
  <si>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</si>
  <si>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</si>
  <si>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</si>
  <si>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</si>
  <si>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</si>
  <si>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</si>
  <si>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</si>
  <si>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</si>
  <si>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</si>
  <si>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</si>
  <si>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</si>
  <si>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</si>
  <si>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</si>
  <si>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</si>
  <si>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</si>
  <si>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</si>
  <si>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</si>
  <si>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</si>
  <si>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</si>
  <si>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</si>
  <si>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</si>
  <si>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</si>
  <si>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</si>
  <si>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</si>
  <si>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</si>
  <si>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</si>
  <si>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</si>
  <si>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</si>
  <si>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</si>
  <si>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</si>
  <si>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</si>
  <si>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</si>
  <si>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</si>
  <si>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</si>
  <si>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</si>
  <si>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</si>
  <si>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</si>
  <si>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</si>
  <si>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</si>
  <si>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</si>
  <si>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</si>
  <si>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</si>
  <si>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</si>
  <si>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</si>
  <si>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</si>
  <si>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</si>
  <si>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</si>
  <si>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</si>
  <si>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</si>
  <si>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</si>
  <si>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</si>
  <si>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</si>
  <si>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</si>
  <si>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</si>
  <si>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</si>
  <si>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</si>
  <si>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</si>
  <si>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</si>
  <si>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</si>
  <si>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</si>
  <si>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</si>
  <si>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</si>
  <si>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</si>
  <si>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</si>
  <si>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</si>
  <si>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</si>
  <si>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</si>
  <si>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</si>
  <si>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</si>
  <si>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</si>
  <si>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</si>
  <si>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</si>
  <si>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</si>
  <si>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</si>
  <si>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</si>
  <si>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</si>
  <si>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</si>
  <si>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</si>
  <si>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</si>
  <si>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</si>
  <si>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</si>
  <si>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</si>
  <si>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</si>
  <si>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</si>
  <si>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</si>
  <si>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</si>
  <si>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</si>
  <si>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</si>
  <si>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</si>
  <si>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</si>
  <si>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</si>
  <si>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</si>
  <si>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</si>
  <si>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</si>
  <si>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</si>
  <si>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</si>
  <si>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</si>
  <si>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</si>
  <si>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</si>
  <si>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</si>
  <si>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</si>
  <si>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</si>
  <si>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</si>
  <si>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</si>
  <si>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</si>
  <si>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</si>
  <si>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</si>
  <si>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</si>
  <si>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</si>
  <si>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</si>
  <si>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</si>
  <si>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</si>
  <si>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</si>
  <si>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</si>
  <si>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</si>
  <si>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</si>
  <si>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</si>
  <si>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</si>
  <si>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</si>
  <si>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</si>
  <si>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</si>
  <si>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</si>
  <si>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</si>
  <si>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</si>
  <si>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</si>
  <si>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</si>
  <si>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</si>
  <si>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</si>
  <si>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</si>
  <si>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</si>
  <si>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</si>
  <si>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</si>
  <si>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</si>
  <si>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</si>
  <si>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</si>
  <si>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</si>
  <si>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</si>
  <si>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</si>
  <si>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</si>
  <si>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</si>
  <si>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</si>
  <si>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</si>
  <si>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</si>
  <si>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</si>
  <si>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</si>
  <si>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</si>
  <si>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</si>
  <si>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</si>
  <si>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</si>
  <si>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</si>
  <si>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</si>
  <si>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</si>
  <si>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</si>
  <si>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</si>
  <si>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</si>
  <si>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</si>
  <si>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</si>
  <si>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</si>
  <si>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</si>
  <si>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</si>
  <si>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</si>
  <si>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</si>
  <si>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</si>
  <si>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</si>
  <si>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</si>
  <si>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</si>
  <si>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</si>
  <si>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</si>
  <si>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</si>
  <si>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</si>
  <si>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</si>
  <si>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</si>
  <si>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</si>
  <si>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</si>
  <si>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</si>
  <si>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</si>
  <si>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</si>
  <si>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</si>
  <si>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</si>
  <si>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</si>
  <si>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</si>
  <si>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</si>
  <si>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</si>
  <si>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</si>
  <si>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</si>
  <si>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</si>
  <si>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</si>
  <si>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</si>
  <si>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</si>
  <si>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</si>
  <si>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</si>
  <si>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</si>
  <si>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</si>
  <si>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</si>
  <si>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</si>
  <si>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</si>
  <si>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</si>
  <si>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</si>
  <si>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</si>
  <si>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</si>
  <si>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</si>
  <si>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</si>
  <si>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</si>
  <si>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</si>
  <si>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</si>
  <si>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</si>
  <si>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</si>
  <si>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</si>
  <si>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</si>
  <si>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</si>
  <si>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</si>
  <si>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</si>
  <si>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</si>
  <si>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</si>
  <si>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</si>
  <si>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</si>
  <si>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</si>
  <si>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</si>
  <si>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</si>
  <si>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</si>
  <si>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</si>
  <si>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</si>
  <si>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</si>
  <si>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</si>
  <si>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</si>
  <si>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</si>
  <si>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</si>
  <si>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</si>
  <si>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</si>
  <si>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</si>
  <si>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</si>
  <si>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</si>
  <si>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</si>
  <si>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</si>
  <si>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</si>
  <si>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</si>
  <si>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</si>
  <si>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</si>
  <si>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</si>
  <si>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</si>
  <si>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</si>
  <si>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</si>
  <si>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</si>
  <si>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</si>
  <si>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</si>
  <si>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</si>
  <si>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</si>
  <si>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</si>
  <si>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</si>
  <si>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</si>
  <si>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</si>
  <si>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</si>
  <si>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</si>
  <si>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</si>
  <si>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</si>
  <si>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</si>
  <si>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</si>
  <si>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</si>
  <si>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</si>
  <si>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</si>
  <si>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</si>
  <si>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</si>
  <si>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</si>
  <si>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</si>
  <si>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</si>
  <si>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</si>
  <si>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</si>
  <si>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</si>
  <si>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</si>
  <si>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</si>
  <si>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</si>
  <si>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</si>
  <si>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</si>
  <si>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</si>
  <si>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</si>
  <si>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</si>
  <si>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</si>
  <si>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</si>
  <si>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</si>
  <si>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</si>
  <si>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</si>
  <si>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</si>
  <si>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</si>
  <si>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</si>
  <si>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</si>
  <si>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</si>
  <si>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</si>
  <si>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</si>
  <si>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</si>
  <si>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</si>
  <si>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</si>
  <si>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</si>
  <si>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</si>
  <si>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</si>
  <si>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</si>
  <si>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</si>
  <si>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</si>
  <si>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</si>
  <si>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</si>
  <si>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</si>
  <si>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</si>
  <si>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</si>
  <si>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</si>
  <si>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</si>
  <si>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</si>
  <si>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</si>
  <si>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</si>
  <si>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</si>
  <si>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</si>
  <si>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</si>
  <si>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</si>
  <si>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</si>
  <si>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</si>
  <si>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</si>
  <si>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</si>
  <si>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</si>
  <si>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</si>
  <si>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</si>
  <si>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</si>
  <si>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</si>
  <si>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</si>
  <si>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</si>
  <si>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</si>
  <si>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</si>
  <si>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</si>
  <si>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</si>
  <si>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</si>
  <si>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</si>
  <si>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</si>
  <si>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</si>
  <si>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</si>
  <si>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</si>
  <si>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</si>
  <si>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</si>
  <si>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</si>
  <si>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</si>
  <si>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</si>
  <si>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</si>
  <si>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</si>
  <si>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</si>
  <si>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</si>
  <si>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</si>
  <si>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</si>
  <si>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</si>
  <si>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</si>
  <si>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</si>
  <si>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</si>
  <si>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</si>
  <si>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</si>
  <si>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</si>
  <si>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</si>
  <si>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</si>
  <si>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</si>
  <si>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</si>
  <si>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</si>
  <si>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</si>
  <si>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</si>
  <si>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</si>
  <si>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</si>
  <si>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</si>
  <si>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</si>
  <si>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</si>
  <si>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</si>
  <si>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</si>
  <si>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</si>
  <si>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</si>
  <si>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</si>
  <si>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</si>
  <si>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</si>
  <si>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</si>
  <si>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</si>
  <si>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</si>
  <si>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</si>
  <si>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</si>
  <si>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</si>
  <si>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</si>
  <si>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</si>
  <si>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</si>
  <si>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</si>
  <si>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</si>
  <si>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</si>
  <si>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</si>
  <si>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</si>
  <si>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</si>
  <si>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</si>
  <si>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</si>
  <si>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</si>
  <si>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</si>
  <si>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</si>
  <si>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</si>
  <si>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</si>
  <si>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</si>
  <si>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</si>
  <si>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</si>
  <si>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</si>
  <si>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</si>
  <si>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</si>
  <si>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</si>
  <si>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</si>
  <si>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</si>
  <si>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</si>
  <si>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</si>
  <si>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</si>
  <si>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</si>
  <si>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</si>
  <si>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</si>
  <si>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</si>
  <si>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</si>
  <si>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</si>
  <si>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</si>
  <si>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</si>
  <si>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</si>
  <si>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</si>
  <si>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</si>
  <si>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</si>
  <si>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</si>
  <si>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</si>
  <si>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</si>
  <si>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</si>
  <si>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</si>
  <si>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</si>
  <si>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</si>
  <si>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</si>
  <si>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</si>
  <si>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</si>
  <si>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</si>
  <si>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</si>
  <si>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</si>
  <si>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</si>
  <si>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</si>
  <si>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</si>
  <si>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</si>
  <si>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</si>
  <si>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</si>
  <si>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</si>
  <si>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</si>
  <si>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</si>
  <si>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</si>
  <si>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</si>
  <si>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</si>
  <si>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</si>
  <si>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</si>
  <si>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</si>
  <si>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</si>
  <si>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</si>
  <si>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</si>
  <si>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</si>
  <si>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</si>
  <si>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</si>
  <si>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</si>
  <si>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</si>
  <si>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</si>
  <si>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</si>
  <si>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</si>
  <si>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</si>
  <si>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</si>
  <si>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</si>
  <si>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</si>
  <si>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</si>
  <si>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</si>
  <si>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</si>
  <si>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</si>
  <si>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</si>
  <si>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</si>
  <si>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</si>
  <si>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</si>
  <si>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</si>
  <si>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</si>
  <si>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</si>
  <si>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</si>
  <si>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</si>
  <si>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</si>
  <si>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</si>
  <si>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</si>
  <si>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</si>
  <si>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</si>
  <si>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</si>
  <si>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</si>
  <si>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</si>
  <si>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</si>
  <si>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</si>
  <si>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</si>
  <si>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</si>
  <si>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</si>
  <si>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</si>
  <si>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</si>
  <si>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</si>
  <si>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</si>
  <si>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</si>
  <si>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</si>
  <si>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</si>
  <si>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</si>
  <si>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</si>
  <si>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</si>
  <si>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</si>
  <si>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</si>
  <si>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</si>
  <si>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</si>
  <si>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</si>
  <si>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</si>
  <si>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</si>
  <si>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</si>
  <si>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</si>
  <si>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</si>
  <si>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</si>
  <si>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</si>
  <si>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</si>
  <si>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</si>
  <si>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</si>
  <si>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</si>
  <si>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</si>
  <si>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</si>
  <si>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</si>
  <si>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</si>
  <si>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</si>
  <si>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</si>
  <si>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</si>
  <si>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</si>
  <si>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</si>
  <si>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</si>
  <si>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</si>
  <si>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</si>
  <si>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</si>
  <si>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</si>
  <si>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</si>
  <si>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</si>
  <si>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</si>
  <si>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</si>
  <si>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</si>
  <si>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</si>
  <si>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</si>
  <si>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</si>
  <si>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</si>
  <si>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</si>
  <si>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</si>
  <si>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</si>
  <si>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</si>
  <si>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</si>
  <si>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</si>
  <si>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</si>
  <si>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</si>
  <si>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</si>
  <si>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</si>
  <si>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</si>
  <si>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</si>
  <si>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</si>
  <si>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</si>
  <si>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</si>
  <si>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</si>
  <si>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</si>
  <si>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</si>
  <si>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</si>
  <si>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</si>
  <si>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</si>
  <si>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</si>
  <si>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</si>
  <si>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</si>
  <si>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</si>
  <si>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</si>
  <si>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</si>
  <si>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</si>
  <si>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</si>
  <si>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</si>
  <si>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</si>
  <si>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</si>
  <si>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</si>
  <si>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</si>
  <si>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</si>
  <si>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</si>
  <si>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</si>
  <si>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</si>
  <si>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</si>
  <si>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</si>
  <si>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</si>
  <si>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</si>
  <si>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</si>
  <si>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</si>
  <si>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</si>
  <si>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</si>
  <si>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</si>
  <si>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</si>
  <si>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</si>
  <si>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</si>
  <si>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</si>
  <si>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</si>
  <si>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</si>
  <si>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</si>
  <si>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</si>
  <si>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</si>
  <si>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</si>
  <si>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</si>
  <si>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</si>
  <si>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</si>
  <si>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</si>
  <si>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</si>
  <si>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</si>
  <si>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</si>
  <si>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</si>
  <si>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</si>
  <si>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</si>
  <si>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</si>
  <si>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</si>
  <si>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</si>
  <si>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</si>
  <si>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</si>
  <si>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</si>
  <si>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</si>
  <si>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</si>
  <si>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</si>
  <si>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</si>
  <si>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</si>
  <si>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</si>
  <si>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</si>
  <si>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</si>
  <si>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</si>
  <si>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</si>
  <si>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</si>
  <si>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</si>
  <si>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</si>
  <si>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</si>
  <si>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</si>
  <si>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</si>
  <si>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</si>
  <si>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</si>
  <si>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</si>
  <si>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</si>
  <si>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</si>
  <si>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</si>
  <si>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</si>
  <si>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</si>
  <si>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</si>
  <si>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</si>
  <si>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</si>
  <si>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</si>
  <si>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</si>
  <si>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</si>
  <si>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</si>
  <si>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</si>
  <si>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</si>
  <si>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</si>
  <si>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</si>
  <si>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</si>
  <si>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</si>
  <si>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</si>
  <si>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</si>
  <si>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</si>
  <si>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</si>
  <si>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</si>
  <si>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</si>
  <si>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</si>
  <si>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</si>
  <si>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</si>
  <si>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</si>
  <si>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</si>
  <si>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</si>
  <si>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</si>
  <si>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</si>
  <si>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</si>
  <si>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</si>
  <si>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</si>
  <si>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</si>
  <si>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</si>
  <si>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</si>
  <si>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</si>
  <si>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</si>
  <si>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</si>
  <si>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</si>
  <si>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</si>
  <si>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</si>
  <si>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</si>
  <si>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</si>
  <si>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</si>
  <si>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</si>
  <si>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</si>
  <si>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</si>
  <si>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</si>
  <si>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</si>
  <si>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</si>
  <si>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</si>
  <si>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</si>
  <si>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</si>
  <si>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</si>
  <si>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</si>
  <si>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</si>
  <si>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</si>
  <si>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</si>
  <si>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</si>
  <si>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</si>
  <si>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</si>
  <si>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</si>
  <si>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</si>
  <si>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</si>
  <si>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</si>
  <si>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</si>
  <si>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</si>
  <si>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</si>
  <si>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</si>
  <si>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</si>
  <si>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</si>
  <si>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</si>
  <si>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</si>
  <si>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</si>
  <si>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</si>
  <si>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</si>
  <si>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</si>
  <si>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</si>
  <si>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</si>
  <si>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</si>
  <si>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</si>
  <si>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</si>
  <si>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</si>
  <si>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</si>
  <si>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</si>
  <si>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</si>
  <si>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</si>
  <si>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</si>
  <si>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</si>
  <si>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</si>
  <si>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</si>
  <si>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</si>
  <si>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</si>
  <si>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</si>
  <si>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</si>
  <si>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</si>
  <si>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</si>
  <si>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</si>
  <si>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</si>
  <si>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</si>
  <si>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</si>
  <si>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</si>
  <si>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</si>
  <si>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</si>
  <si>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</si>
  <si>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</si>
  <si>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</si>
  <si>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</si>
  <si>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</si>
  <si>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</si>
  <si>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</si>
  <si>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</si>
  <si>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</si>
  <si>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</si>
  <si>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</si>
  <si>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</si>
  <si>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</si>
  <si>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</si>
  <si>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</si>
  <si>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</si>
  <si>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</si>
  <si>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</si>
  <si>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</si>
  <si>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</si>
  <si>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</si>
  <si>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</si>
  <si>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</si>
  <si>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</si>
  <si>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</si>
  <si>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</si>
  <si>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</si>
  <si>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</si>
  <si>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</si>
  <si>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</si>
  <si>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</si>
  <si>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</si>
  <si>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</si>
  <si>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</si>
  <si>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</si>
  <si>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</si>
  <si>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</si>
  <si>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</si>
  <si>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</si>
  <si>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</si>
  <si>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</si>
  <si>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</si>
  <si>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</si>
  <si>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</si>
  <si>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</si>
  <si>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</si>
  <si>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</si>
  <si>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</si>
  <si>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</si>
  <si>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</si>
  <si>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</si>
  <si>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</si>
  <si>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</si>
  <si>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</si>
  <si>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</si>
  <si>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</si>
  <si>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</si>
  <si>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</si>
  <si>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</si>
  <si>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</si>
  <si>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</si>
  <si>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</si>
  <si>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</si>
  <si>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</si>
  <si>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</si>
  <si>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</si>
  <si>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</si>
  <si>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</si>
  <si>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</si>
  <si>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</si>
  <si>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</si>
  <si>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</si>
  <si>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</si>
  <si>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</si>
  <si>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</si>
  <si>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</si>
  <si>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</si>
  <si>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</si>
  <si>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</si>
  <si>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</si>
  <si>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</si>
  <si>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</si>
  <si>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</si>
  <si>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</si>
  <si>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</si>
  <si>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</si>
  <si>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</si>
  <si>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</si>
  <si>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</si>
  <si>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</si>
  <si>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</si>
  <si>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</si>
  <si>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</si>
  <si>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</si>
  <si>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</si>
  <si>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</si>
  <si>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</si>
  <si>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</si>
  <si>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</si>
  <si>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</si>
  <si>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</si>
  <si>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</si>
  <si>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</si>
  <si>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</si>
  <si>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</si>
  <si>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</si>
  <si>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</si>
  <si>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</si>
  <si>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</si>
  <si>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</si>
  <si>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</si>
  <si>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</si>
  <si>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</si>
  <si>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</si>
  <si>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</si>
  <si>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</si>
  <si>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</si>
  <si>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</si>
  <si>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</si>
  <si>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</si>
  <si>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</si>
  <si>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</si>
  <si>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</si>
  <si>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</si>
  <si>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</si>
  <si>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</si>
  <si>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</si>
  <si>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</si>
  <si>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</si>
  <si>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</si>
  <si>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</si>
  <si>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</si>
  <si>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</si>
  <si>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</si>
  <si>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</si>
  <si>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</si>
  <si>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</si>
  <si>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</si>
  <si>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</si>
  <si>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</si>
  <si>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</si>
  <si>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</si>
  <si>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</si>
  <si>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</si>
  <si>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</si>
  <si>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</si>
  <si>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</si>
  <si>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</si>
  <si>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</si>
  <si>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</si>
  <si>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</si>
  <si>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</si>
  <si>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</si>
  <si>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</si>
  <si>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</si>
  <si>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</si>
  <si>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</si>
  <si>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</si>
  <si>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</si>
  <si>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</si>
  <si>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</si>
  <si>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</si>
  <si>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</si>
  <si>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</si>
  <si>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</si>
  <si>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</si>
  <si>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</si>
  <si>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</si>
  <si>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</si>
  <si>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</si>
  <si>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</si>
  <si>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</si>
  <si>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</si>
  <si>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</si>
  <si>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</si>
  <si>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</si>
  <si>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</si>
  <si>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</si>
  <si>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</si>
  <si>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</si>
  <si>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</si>
  <si>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</si>
  <si>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</si>
  <si>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</si>
  <si>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</si>
  <si>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</si>
  <si>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</si>
  <si>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</si>
  <si>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</si>
  <si>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</si>
  <si>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</si>
  <si>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</si>
  <si>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</si>
  <si>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</si>
  <si>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</si>
  <si>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</si>
  <si>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</si>
  <si>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</si>
  <si>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</si>
  <si>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</si>
  <si>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</si>
  <si>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</si>
  <si>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</si>
  <si>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</si>
  <si>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</si>
  <si>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</si>
  <si>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</si>
  <si>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</si>
  <si>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</si>
  <si>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</si>
  <si>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</si>
  <si>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</si>
  <si>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</si>
  <si>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</si>
  <si>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</si>
  <si>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</si>
  <si>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</si>
  <si>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</si>
  <si>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</si>
  <si>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</si>
  <si>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</si>
  <si>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</si>
  <si>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</si>
  <si>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</si>
  <si>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</si>
  <si>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</si>
  <si>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</si>
  <si>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</si>
  <si>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</si>
  <si>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</si>
  <si>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</si>
  <si>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</si>
  <si>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</si>
  <si>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</si>
  <si>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</si>
  <si>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</si>
  <si>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</si>
  <si>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</si>
  <si>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</si>
  <si>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</si>
  <si>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</si>
  <si>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</si>
  <si>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</si>
  <si>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</si>
  <si>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</si>
  <si>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</si>
  <si>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</si>
  <si>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</si>
  <si>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</si>
  <si>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</si>
  <si>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</si>
  <si>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</si>
  <si>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</si>
  <si>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</si>
  <si>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</si>
  <si>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</si>
  <si>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</si>
  <si>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</si>
  <si>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</si>
  <si>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</si>
  <si>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</si>
  <si>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</si>
  <si>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</si>
  <si>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</si>
  <si>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</si>
  <si>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</si>
  <si>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</si>
  <si>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</si>
  <si>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</si>
  <si>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</si>
  <si>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</si>
  <si>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</si>
  <si>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</si>
  <si>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</si>
  <si>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</si>
  <si>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</si>
  <si>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</si>
  <si>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</si>
  <si>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</si>
  <si>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</si>
  <si>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</si>
  <si>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</si>
  <si>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</si>
  <si>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</si>
  <si>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</si>
  <si>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</si>
  <si>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</si>
  <si>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</si>
  <si>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</si>
  <si>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</si>
  <si>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</si>
  <si>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</si>
  <si>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</si>
  <si>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</si>
  <si>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</si>
  <si>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</si>
  <si>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</si>
  <si>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</si>
  <si>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</si>
  <si>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</si>
  <si>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</si>
  <si>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</si>
  <si>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</si>
  <si>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</si>
  <si>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</si>
  <si>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</si>
  <si>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</si>
  <si>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</si>
  <si>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</si>
  <si>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</si>
  <si>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</si>
  <si>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</si>
  <si>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</si>
  <si>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</si>
  <si>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</si>
  <si>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</si>
  <si>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</si>
  <si>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</si>
  <si>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</si>
  <si>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</si>
  <si>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</si>
  <si>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</si>
  <si>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</si>
  <si>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</si>
  <si>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</si>
  <si>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</si>
  <si>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</si>
  <si>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</si>
  <si>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</si>
  <si>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</si>
  <si>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</si>
  <si>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</si>
  <si>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</si>
  <si>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</si>
  <si>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</si>
  <si>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</si>
  <si>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</si>
  <si>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</si>
  <si>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</si>
  <si>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</si>
  <si>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</si>
  <si>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</si>
  <si>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</si>
  <si>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</si>
  <si>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</si>
  <si>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</si>
  <si>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</si>
  <si>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</si>
  <si>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</si>
  <si>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</si>
  <si>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</si>
  <si>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</si>
  <si>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</si>
  <si>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</si>
  <si>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</si>
  <si>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</si>
  <si>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</si>
  <si>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</si>
  <si>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</si>
  <si>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</si>
  <si>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</si>
  <si>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</si>
  <si>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</si>
  <si>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</si>
  <si>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</si>
  <si>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</si>
  <si>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</si>
  <si>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</si>
  <si>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</si>
  <si>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</si>
  <si>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</si>
  <si>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</si>
  <si>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</si>
  <si>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</si>
  <si>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</si>
  <si>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</si>
  <si>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</si>
  <si>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</si>
  <si>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</si>
  <si>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</si>
  <si>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</si>
  <si>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</si>
  <si>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</si>
  <si>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</si>
  <si>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</si>
  <si>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</si>
  <si>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</si>
  <si>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</si>
  <si>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</si>
  <si>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</si>
  <si>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</si>
  <si>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</si>
  <si>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</si>
  <si>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</si>
  <si>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</si>
  <si>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</si>
  <si>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</si>
  <si>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</si>
  <si>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</si>
  <si>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</si>
  <si>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</si>
  <si>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</si>
  <si>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</si>
  <si>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</si>
  <si>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</si>
  <si>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</si>
  <si>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</si>
  <si>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</si>
  <si>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</si>
  <si>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</si>
  <si>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</si>
  <si>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</si>
  <si>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</si>
  <si>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</si>
  <si>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</si>
  <si>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</si>
  <si>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</si>
  <si>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</si>
  <si>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</si>
  <si>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</si>
  <si>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</si>
  <si>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</si>
  <si>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</si>
  <si>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</si>
  <si>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</si>
  <si>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</si>
  <si>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</si>
  <si>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</si>
  <si>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</si>
  <si>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</si>
  <si>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</si>
  <si>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</si>
  <si>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</si>
  <si>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</si>
  <si>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</si>
  <si>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</si>
  <si>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</si>
  <si>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</si>
  <si>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</si>
  <si>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</si>
  <si>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</si>
  <si>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</si>
  <si>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</si>
  <si>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</si>
  <si>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</si>
  <si>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</si>
  <si>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</si>
  <si>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</si>
  <si>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</si>
  <si>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</si>
  <si>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</si>
  <si>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</si>
  <si>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</si>
  <si>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</si>
  <si>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</si>
  <si>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</si>
  <si>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</si>
  <si>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</si>
  <si>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</si>
  <si>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</si>
  <si>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</si>
  <si>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</si>
  <si>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</si>
  <si>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</si>
  <si>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</si>
  <si>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</si>
  <si>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</si>
  <si>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</si>
  <si>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</si>
  <si>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</si>
  <si>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</si>
  <si>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</si>
  <si>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</si>
  <si>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</si>
  <si>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</si>
  <si>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</si>
  <si>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</si>
  <si>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</si>
  <si>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</si>
  <si>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</si>
  <si>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</si>
  <si>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</si>
  <si>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</si>
  <si>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</si>
  <si>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</si>
  <si>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</si>
  <si>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</si>
  <si>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</si>
  <si>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</si>
  <si>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</si>
  <si>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</si>
  <si>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</si>
  <si>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</si>
  <si>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</si>
  <si>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</si>
  <si>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</si>
  <si>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</si>
  <si>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</si>
  <si>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</si>
  <si>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</si>
  <si>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</si>
  <si>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</si>
  <si>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</si>
  <si>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</si>
  <si>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</si>
  <si>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</si>
  <si>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</si>
  <si>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</si>
  <si>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</si>
  <si>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</si>
  <si>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</si>
  <si>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</si>
  <si>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</si>
  <si>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</si>
  <si>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</si>
  <si>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</si>
  <si>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</si>
  <si>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</si>
  <si>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</si>
  <si>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</si>
  <si>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</si>
  <si>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</si>
  <si>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</si>
  <si>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</si>
  <si>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</si>
  <si>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</si>
  <si>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</si>
  <si>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</si>
  <si>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</si>
  <si>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</si>
  <si>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</si>
  <si>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</si>
  <si>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</si>
  <si>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</si>
  <si>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</si>
  <si>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</si>
  <si>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</si>
  <si>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</si>
  <si>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</si>
  <si>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</si>
  <si>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</si>
  <si>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</si>
  <si>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</si>
  <si>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</si>
  <si>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</si>
  <si>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</si>
  <si>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</si>
  <si>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</si>
  <si>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</si>
  <si>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</si>
  <si>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</si>
  <si>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</si>
  <si>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</si>
  <si>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</si>
  <si>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</si>
  <si>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</si>
  <si>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</si>
  <si>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</si>
  <si>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</si>
  <si>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</si>
  <si>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</si>
  <si>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</si>
  <si>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</si>
  <si>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</si>
  <si>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</si>
  <si>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</si>
  <si>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</si>
  <si>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</si>
  <si>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</si>
  <si>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</si>
  <si>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</si>
  <si>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</si>
  <si>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</si>
  <si>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</si>
  <si>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</si>
  <si>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</si>
  <si>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</si>
  <si>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</si>
  <si>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</si>
  <si>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</si>
  <si>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</si>
  <si>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</si>
  <si>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</si>
  <si>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</si>
  <si>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</si>
  <si>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</si>
  <si>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</si>
  <si>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</si>
  <si>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</si>
  <si>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</si>
  <si>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</si>
  <si>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</si>
  <si>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</si>
  <si>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</si>
  <si>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</si>
  <si>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</si>
  <si>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</si>
  <si>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</si>
  <si>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</si>
  <si>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</si>
  <si>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</si>
  <si>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</si>
  <si>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</si>
  <si>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</si>
  <si>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</si>
  <si>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</si>
  <si>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</si>
  <si>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</si>
  <si>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</si>
  <si>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</si>
  <si>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</si>
  <si>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</si>
  <si>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</si>
  <si>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</si>
  <si>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</si>
  <si>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</si>
  <si>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</si>
  <si>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</si>
  <si>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</si>
  <si>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</si>
  <si>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</si>
  <si>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</si>
  <si>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</si>
  <si>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</si>
  <si>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</si>
  <si>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</si>
  <si>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</si>
  <si>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</si>
  <si>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</si>
  <si>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</si>
  <si>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</si>
  <si>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</si>
  <si>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</si>
  <si>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</si>
  <si>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</si>
  <si>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</si>
  <si>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</si>
  <si>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</si>
  <si>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</si>
  <si>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</si>
  <si>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</si>
  <si>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</si>
  <si>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</si>
  <si>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</si>
  <si>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</si>
  <si>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</si>
  <si>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</si>
  <si>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</si>
  <si>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</si>
  <si>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</si>
  <si>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</si>
  <si>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</si>
  <si>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</si>
  <si>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</si>
  <si>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</si>
  <si>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</si>
  <si>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</si>
  <si>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</si>
  <si>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</si>
  <si>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</si>
  <si>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</si>
  <si>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</si>
  <si>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</si>
  <si>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</si>
  <si>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</si>
  <si>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</si>
  <si>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</si>
  <si>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</si>
  <si>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</si>
  <si>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</si>
  <si>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</si>
  <si>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</si>
  <si>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</si>
  <si>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</si>
  <si>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</si>
  <si>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</si>
  <si>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</si>
  <si>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</si>
  <si>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</si>
  <si>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</si>
  <si>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</si>
  <si>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</si>
  <si>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</si>
  <si>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</si>
  <si>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</si>
  <si>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</si>
  <si>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</si>
  <si>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</si>
  <si>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</si>
  <si>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</si>
  <si>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</si>
  <si>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</si>
  <si>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</si>
  <si>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</si>
  <si>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</si>
  <si>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</si>
  <si>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</si>
  <si>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</si>
  <si>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</si>
  <si>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</si>
  <si>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</si>
  <si>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</si>
  <si>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</si>
  <si>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</si>
  <si>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</si>
  <si>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</si>
  <si>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</si>
  <si>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</si>
  <si>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</si>
  <si>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</si>
  <si>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</si>
  <si>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</si>
  <si>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</si>
  <si>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</si>
  <si>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</si>
  <si>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</si>
  <si>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</si>
  <si>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</si>
  <si>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</si>
  <si>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</si>
  <si>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</si>
  <si>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</si>
  <si>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</si>
  <si>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</si>
  <si>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</si>
  <si>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</si>
  <si>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</si>
  <si>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</si>
  <si>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</si>
  <si>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</si>
  <si>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</si>
  <si>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</si>
  <si>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</si>
  <si>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</si>
  <si>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</si>
  <si>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</si>
  <si>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</si>
  <si>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</si>
  <si>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</si>
  <si>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</si>
  <si>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</si>
  <si>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</si>
  <si>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</si>
  <si>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</si>
  <si>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</si>
  <si>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</si>
  <si>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</si>
  <si>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</si>
  <si>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</si>
  <si>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</si>
  <si>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</si>
  <si>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</si>
  <si>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</si>
  <si>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</si>
  <si>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</si>
  <si>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</si>
  <si>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</si>
  <si>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</si>
  <si>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</si>
  <si>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</si>
  <si>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</si>
  <si>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</si>
  <si>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</si>
  <si>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</si>
  <si>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</si>
  <si>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</si>
  <si>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</si>
  <si>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</si>
  <si>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</si>
  <si>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</si>
  <si>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</si>
  <si>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</si>
  <si>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</si>
  <si>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</si>
  <si>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</si>
  <si>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</si>
  <si>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</si>
  <si>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</si>
  <si>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</si>
  <si>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</si>
  <si>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</si>
  <si>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</si>
  <si>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</si>
  <si>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</si>
  <si>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</si>
  <si>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</si>
  <si>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</si>
  <si>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</si>
  <si>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</si>
  <si>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</si>
  <si>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</si>
  <si>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</si>
  <si>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</si>
  <si>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</si>
  <si>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</si>
  <si>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</si>
  <si>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</si>
  <si>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</si>
  <si>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</si>
  <si>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</si>
  <si>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</si>
  <si>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</si>
  <si>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</si>
  <si>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</si>
  <si>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</si>
  <si>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</si>
  <si>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</si>
  <si>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</si>
  <si>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</si>
  <si>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</si>
  <si>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</si>
  <si>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</si>
  <si>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</si>
  <si>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</si>
  <si>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</si>
  <si>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</si>
  <si>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</si>
  <si>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</si>
  <si>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</si>
  <si>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</si>
  <si>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</si>
  <si>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</si>
  <si>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</si>
  <si>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</si>
  <si>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</si>
  <si>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</si>
  <si>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</si>
  <si>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</si>
  <si>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</si>
  <si>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</si>
  <si>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</si>
  <si>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</si>
  <si>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</si>
  <si>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</si>
  <si>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</si>
  <si>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</si>
  <si>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</si>
  <si>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</si>
  <si>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</si>
  <si>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</si>
  <si>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</si>
  <si>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</si>
  <si>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</si>
  <si>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</si>
  <si>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</si>
  <si>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</si>
  <si>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</si>
  <si>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</si>
  <si>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</si>
  <si>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</si>
  <si>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</si>
  <si>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</si>
  <si>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</si>
  <si>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</si>
  <si>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</si>
  <si>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</si>
  <si>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</si>
  <si>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</si>
  <si>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</si>
  <si>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</si>
  <si>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</si>
  <si>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</si>
  <si>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</si>
  <si>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</si>
  <si>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</si>
  <si>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</si>
  <si>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</si>
  <si>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</si>
  <si>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</si>
  <si>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</si>
  <si>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</si>
  <si>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</si>
  <si>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</si>
  <si>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</si>
  <si>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</si>
  <si>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</si>
  <si>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</si>
  <si>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</si>
  <si>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</si>
  <si>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</si>
  <si>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</si>
  <si>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</si>
  <si>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</si>
  <si>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</si>
  <si>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</si>
  <si>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</si>
  <si>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</si>
  <si>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</si>
  <si>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</si>
  <si>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</si>
  <si>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</si>
  <si>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</si>
  <si>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</si>
  <si>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</si>
  <si>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</si>
  <si>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</si>
  <si>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</si>
  <si>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</si>
  <si>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</si>
  <si>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</si>
  <si>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</si>
  <si>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</si>
  <si>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</si>
  <si>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</si>
  <si>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</si>
  <si>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</si>
  <si>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</si>
  <si>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</si>
  <si>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</si>
  <si>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</si>
  <si>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</si>
  <si>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</si>
  <si>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</si>
  <si>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</si>
  <si>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</si>
  <si>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</si>
  <si>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</si>
  <si>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</si>
  <si>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</si>
  <si>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</si>
  <si>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</si>
  <si>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</si>
  <si>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</si>
  <si>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</si>
  <si>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</si>
  <si>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</si>
  <si>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</si>
  <si>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</si>
  <si>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</si>
  <si>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</si>
  <si>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</si>
  <si>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</si>
  <si>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</si>
  <si>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</si>
  <si>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</si>
  <si>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</si>
  <si>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</si>
  <si>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</si>
  <si>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</si>
  <si>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</si>
  <si>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</si>
  <si>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</si>
  <si>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</si>
  <si>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</si>
  <si>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</si>
  <si>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</si>
  <si>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</si>
  <si>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</si>
  <si>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</si>
  <si>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</si>
  <si>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</si>
  <si>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</si>
  <si>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</si>
  <si>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</si>
  <si>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</si>
  <si>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</si>
  <si>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</si>
  <si>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</si>
  <si>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</si>
  <si>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</si>
  <si>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</si>
  <si>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</si>
  <si>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</si>
  <si>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</si>
  <si>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</si>
  <si>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</si>
  <si>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</si>
  <si>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</si>
  <si>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</si>
  <si>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</si>
  <si>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</si>
  <si>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</si>
  <si>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</si>
  <si>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</si>
  <si>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</si>
  <si>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</si>
  <si>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</si>
  <si>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</si>
  <si>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</si>
  <si>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</si>
  <si>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</si>
  <si>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</si>
  <si>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</si>
  <si>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</si>
  <si>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</si>
  <si>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</si>
  <si>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</si>
  <si>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</si>
  <si>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</si>
  <si>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</si>
  <si>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</si>
  <si>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</si>
  <si>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</si>
  <si>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</si>
  <si>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</si>
  <si>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</si>
  <si>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</si>
  <si>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</si>
  <si>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</si>
  <si>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</si>
  <si>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</si>
  <si>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</si>
  <si>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</si>
  <si>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</si>
  <si>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</si>
  <si>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</si>
  <si>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</si>
  <si>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</si>
  <si>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</si>
  <si>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</si>
  <si>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</si>
  <si>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</si>
  <si>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</si>
  <si>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</si>
  <si>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</si>
  <si>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</si>
  <si>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</si>
  <si>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</si>
  <si>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</si>
  <si>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</si>
  <si>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</si>
  <si>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</si>
  <si>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</si>
  <si>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</si>
  <si>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</si>
  <si>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</si>
  <si>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</si>
  <si>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</si>
  <si>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</si>
  <si>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</si>
  <si>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</si>
  <si>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</si>
  <si>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</si>
  <si>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</si>
  <si>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</si>
  <si>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</si>
  <si>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</si>
  <si>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</si>
  <si>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</si>
  <si>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</si>
  <si>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</si>
  <si>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</si>
  <si>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</si>
  <si>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</si>
  <si>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</si>
  <si>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</si>
  <si>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</si>
  <si>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</si>
  <si>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</si>
  <si>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</si>
  <si>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</si>
  <si>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</si>
  <si>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</si>
  <si>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</si>
  <si>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</si>
  <si>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</si>
  <si>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</si>
  <si>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</si>
  <si>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</si>
  <si>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</si>
  <si>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</si>
  <si>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</si>
  <si>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</si>
  <si>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</si>
  <si>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</si>
  <si>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</si>
  <si>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</si>
  <si>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</si>
  <si>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</si>
  <si>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</si>
  <si>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</si>
  <si>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</si>
  <si>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</si>
  <si>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</si>
  <si>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</si>
  <si>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</si>
  <si>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</si>
  <si>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</si>
  <si>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</si>
  <si>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</si>
  <si>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</si>
  <si>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</si>
  <si>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</si>
  <si>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</si>
  <si>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</si>
  <si>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</si>
  <si>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</si>
  <si>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</si>
  <si>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</si>
  <si>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</si>
  <si>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</si>
  <si>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</si>
  <si>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</si>
  <si>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</si>
  <si>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</si>
  <si>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</si>
  <si>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</si>
  <si>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</si>
  <si>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</si>
  <si>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</si>
  <si>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</si>
  <si>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</si>
  <si>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</si>
  <si>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</si>
  <si>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</si>
  <si>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</si>
  <si>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</si>
  <si>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</si>
  <si>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</si>
  <si>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</si>
  <si>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</si>
  <si>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</si>
  <si>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</si>
  <si>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</si>
  <si>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</si>
  <si>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</si>
  <si>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</si>
  <si>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</si>
  <si>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</si>
  <si>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</si>
  <si>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</si>
  <si>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</si>
  <si>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</si>
  <si>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</si>
  <si>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</si>
  <si>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</si>
  <si>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</si>
  <si>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</si>
  <si>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</si>
  <si>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</si>
  <si>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</si>
  <si>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</si>
  <si>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</si>
  <si>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</si>
  <si>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</si>
  <si>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</si>
  <si>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</si>
  <si>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</si>
  <si>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</si>
  <si>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</si>
  <si>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</si>
  <si>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</si>
  <si>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</si>
  <si>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</si>
  <si>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</si>
  <si>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</si>
  <si>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</si>
  <si>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</si>
  <si>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</si>
  <si>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</si>
  <si>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</si>
  <si>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</si>
  <si>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</si>
  <si>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</si>
  <si>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</si>
  <si>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</si>
  <si>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</si>
  <si>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</si>
  <si>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</si>
  <si>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</si>
  <si>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</si>
  <si>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</si>
  <si>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</si>
  <si>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</si>
  <si>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</si>
  <si>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</si>
  <si>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</si>
  <si>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</si>
  <si>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</si>
  <si>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</si>
  <si>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</si>
  <si>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</si>
  <si>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</si>
  <si>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</si>
  <si>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</si>
  <si>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</si>
  <si>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</si>
  <si>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</si>
  <si>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</si>
  <si>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</si>
  <si>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</si>
  <si>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</si>
  <si>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</si>
  <si>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</si>
  <si>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</si>
  <si>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</si>
  <si>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</si>
  <si>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</si>
  <si>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</si>
  <si>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</si>
  <si>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</si>
  <si>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</si>
  <si>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</si>
  <si>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</si>
  <si>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</si>
  <si>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</si>
  <si>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</si>
  <si>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</si>
  <si>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</si>
  <si>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</si>
  <si>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</si>
  <si>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</si>
  <si>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</si>
  <si>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</si>
  <si>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</si>
  <si>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</si>
  <si>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</si>
  <si>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</si>
  <si>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</si>
  <si>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</si>
  <si>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</si>
  <si>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</si>
  <si>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</si>
  <si>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</si>
  <si>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</si>
  <si>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</si>
  <si>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</si>
  <si>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</si>
  <si>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</si>
  <si>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</si>
  <si>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</si>
  <si>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</si>
  <si>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</si>
  <si>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</si>
  <si>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</si>
  <si>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</si>
  <si>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</si>
  <si>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</si>
  <si>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</si>
  <si>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</si>
  <si>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</si>
  <si>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</si>
  <si>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</si>
  <si>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</si>
  <si>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</si>
  <si>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</si>
  <si>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</si>
  <si>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</si>
  <si>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</si>
  <si>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</si>
  <si>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</si>
  <si>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</si>
  <si>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</si>
  <si>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</si>
  <si>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</si>
  <si>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</si>
  <si>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</si>
  <si>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</si>
  <si>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</si>
  <si>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</si>
  <si>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</si>
  <si>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</si>
  <si>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</si>
  <si>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</si>
  <si>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</si>
  <si>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</si>
  <si>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</si>
  <si>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</si>
  <si>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</si>
  <si>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</si>
  <si>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</si>
  <si>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</si>
  <si>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</si>
  <si>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</si>
  <si>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</si>
  <si>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</si>
  <si>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</si>
  <si>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</si>
  <si>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</si>
  <si>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</si>
  <si>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</si>
  <si>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</si>
  <si>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</si>
  <si>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</si>
  <si>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</si>
  <si>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</si>
  <si>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</si>
  <si>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</si>
  <si>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</si>
  <si>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</si>
  <si>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</si>
  <si>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</si>
  <si>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</si>
  <si>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</si>
  <si>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</si>
  <si>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</si>
  <si>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</si>
  <si>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</si>
  <si>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</si>
  <si>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</si>
  <si>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</si>
  <si>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</si>
  <si>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</si>
  <si>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</si>
  <si>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</si>
  <si>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</si>
  <si>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</si>
  <si>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</si>
  <si>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</si>
  <si>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</si>
  <si>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</si>
  <si>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</si>
  <si>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</si>
  <si>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</si>
  <si>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</si>
  <si>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</si>
  <si>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</si>
  <si>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</si>
  <si>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</si>
  <si>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</si>
  <si>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</si>
  <si>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</si>
  <si>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</si>
  <si>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</si>
  <si>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</si>
  <si>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</si>
  <si>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</si>
  <si>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</si>
  <si>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</si>
  <si>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</si>
  <si>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</si>
  <si>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</si>
  <si>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</si>
  <si>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</si>
  <si>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</si>
  <si>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</si>
  <si>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</si>
  <si>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</si>
  <si>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</si>
  <si>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</si>
  <si>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</si>
  <si>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</si>
  <si>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</si>
  <si>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</si>
  <si>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</si>
  <si>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</si>
  <si>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</si>
  <si>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</si>
  <si>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</si>
  <si>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</si>
  <si>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</si>
  <si>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</si>
  <si>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</si>
  <si>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</si>
  <si>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</si>
  <si>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</si>
  <si>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</si>
  <si>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</si>
  <si>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</si>
  <si>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</si>
  <si>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</si>
  <si>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</si>
  <si>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</si>
  <si>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</si>
  <si>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</si>
  <si>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</si>
  <si>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</si>
  <si>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</si>
  <si>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</si>
  <si>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</si>
  <si>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</si>
  <si>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</si>
  <si>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</si>
  <si>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</si>
  <si>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</si>
  <si>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</si>
  <si>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</si>
  <si>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</si>
  <si>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</si>
  <si>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</si>
  <si>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</si>
  <si>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</si>
  <si>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</si>
  <si>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</si>
  <si>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</si>
  <si>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</si>
  <si>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</si>
  <si>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</si>
  <si>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</si>
  <si>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</si>
  <si>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</si>
  <si>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</si>
  <si>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</si>
  <si>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</si>
  <si>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</si>
  <si>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</si>
  <si>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</si>
  <si>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</si>
  <si>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</si>
  <si>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</si>
  <si>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</si>
  <si>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</si>
  <si>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</si>
  <si>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</si>
  <si>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</si>
  <si>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</si>
  <si>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</si>
  <si>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</si>
  <si>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</si>
  <si>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</si>
  <si>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</si>
  <si>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</si>
  <si>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</si>
  <si>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</si>
  <si>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</si>
  <si>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</si>
  <si>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</si>
  <si>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</si>
  <si>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</si>
  <si>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</si>
  <si>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</si>
  <si>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</si>
  <si>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</si>
  <si>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</si>
  <si>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</si>
  <si>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</si>
  <si>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</si>
  <si>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</si>
  <si>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</si>
  <si>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</si>
  <si>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</si>
  <si>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</si>
  <si>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</si>
  <si>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</si>
  <si>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</si>
  <si>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</si>
  <si>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</si>
  <si>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</si>
  <si>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</si>
  <si>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</si>
  <si>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</si>
  <si>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</si>
  <si>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</si>
  <si>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</si>
  <si>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</si>
  <si>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</si>
  <si>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</si>
  <si>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</si>
  <si>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</si>
  <si>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</si>
  <si>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</si>
  <si>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</si>
  <si>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</si>
  <si>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</si>
  <si>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</si>
  <si>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</si>
  <si>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</si>
  <si>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</si>
  <si>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</si>
  <si>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</si>
  <si>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</si>
  <si>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</si>
  <si>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</si>
  <si>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</si>
  <si>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</si>
  <si>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</si>
  <si>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</si>
  <si>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</si>
  <si>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</si>
  <si>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</si>
  <si>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</si>
  <si>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</si>
  <si>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</si>
  <si>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</si>
  <si>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</si>
  <si>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</si>
  <si>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</si>
  <si>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</si>
  <si>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</si>
  <si>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</si>
  <si>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</si>
  <si>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</si>
  <si>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</si>
  <si>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</si>
  <si>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</si>
  <si>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</si>
  <si>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</si>
  <si>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</si>
  <si>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</si>
  <si>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</si>
  <si>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</si>
  <si>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</si>
  <si>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</si>
  <si>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</si>
  <si>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</si>
  <si>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</si>
  <si>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</si>
  <si>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</si>
  <si>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</si>
  <si>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</si>
  <si>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</si>
  <si>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</si>
  <si>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</si>
  <si>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</si>
  <si>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</si>
  <si>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</si>
  <si>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</si>
  <si>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</si>
  <si>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</si>
  <si>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</si>
  <si>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</si>
  <si>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</si>
  <si>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</si>
  <si>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</si>
  <si>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</si>
  <si>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</si>
  <si>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</si>
  <si>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</si>
  <si>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</si>
  <si>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</si>
  <si>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</si>
  <si>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</si>
  <si>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</si>
  <si>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</si>
  <si>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</si>
  <si>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</si>
  <si>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</si>
  <si>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</si>
  <si>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</si>
  <si>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</si>
  <si>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</si>
  <si>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</si>
  <si>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</si>
  <si>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</si>
  <si>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</si>
  <si>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</si>
  <si>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</si>
  <si>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</si>
  <si>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</si>
  <si>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</si>
  <si>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</si>
  <si>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</si>
  <si>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</si>
  <si>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</si>
  <si>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</si>
  <si>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</si>
  <si>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</si>
  <si>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</si>
  <si>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</si>
  <si>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</si>
  <si>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</si>
  <si>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</si>
  <si>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</si>
  <si>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</si>
  <si>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</si>
  <si>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</si>
  <si>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</si>
  <si>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</si>
  <si>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</si>
  <si>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</si>
  <si>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</si>
  <si>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</si>
  <si>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</si>
  <si>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</si>
  <si>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</si>
  <si>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</si>
  <si>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</si>
  <si>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</si>
  <si>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</si>
  <si>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</si>
  <si>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</si>
  <si>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</si>
  <si>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</si>
  <si>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</si>
  <si>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</si>
  <si>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</si>
  <si>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</si>
  <si>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</si>
  <si>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</si>
  <si>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</si>
  <si>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</si>
  <si>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</si>
  <si>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</si>
  <si>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</si>
  <si>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</si>
  <si>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</si>
  <si>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</si>
  <si>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</si>
  <si>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</si>
  <si>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</si>
  <si>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</si>
  <si>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</si>
  <si>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</si>
  <si>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</si>
  <si>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</si>
  <si>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</si>
  <si>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</si>
  <si>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</si>
  <si>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</si>
  <si>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</si>
  <si>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</si>
  <si>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</si>
  <si>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</si>
  <si>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</si>
  <si>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</si>
  <si>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</si>
  <si>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</si>
  <si>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</si>
  <si>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</si>
  <si>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</si>
  <si>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</si>
  <si>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</si>
  <si>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</si>
  <si>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</si>
  <si>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</si>
  <si>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</si>
  <si>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</si>
  <si>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</si>
  <si>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</si>
  <si>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</si>
  <si>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</si>
  <si>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</si>
  <si>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</si>
  <si>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</si>
  <si>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</si>
  <si>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</si>
  <si>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</si>
  <si>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</si>
  <si>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</si>
  <si>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</si>
  <si>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</si>
  <si>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</si>
  <si>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</si>
  <si>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</si>
  <si>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</si>
  <si>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</si>
  <si>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</si>
  <si>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</si>
  <si>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</si>
  <si>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</si>
  <si>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</si>
  <si>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</si>
  <si>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</si>
  <si>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</si>
  <si>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</si>
  <si>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</si>
  <si>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</si>
  <si>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</si>
  <si>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</si>
  <si>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</si>
  <si>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</si>
  <si>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</si>
  <si>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</si>
  <si>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</si>
  <si>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</si>
  <si>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</si>
  <si>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</si>
  <si>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</si>
  <si>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</si>
  <si>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</si>
  <si>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</si>
  <si>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</si>
  <si>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</si>
  <si>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</si>
  <si>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</si>
  <si>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</si>
  <si>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</si>
  <si>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</si>
  <si>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</si>
  <si>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</si>
  <si>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</si>
  <si>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</si>
  <si>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</si>
  <si>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</si>
  <si>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</si>
  <si>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</si>
  <si>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</si>
  <si>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</si>
  <si>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</si>
  <si>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</si>
  <si>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</si>
  <si>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</si>
  <si>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</si>
  <si>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</si>
  <si>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</si>
  <si>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</si>
  <si>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</si>
  <si>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</si>
  <si>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</si>
  <si>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</si>
  <si>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</si>
  <si>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</si>
  <si>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</si>
  <si>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</si>
  <si>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</si>
  <si>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</si>
  <si>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</si>
  <si>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</si>
  <si>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</si>
  <si>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</si>
  <si>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</si>
  <si>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</si>
  <si>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</si>
  <si>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</si>
  <si>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</si>
  <si>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</si>
  <si>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</si>
  <si>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</si>
  <si>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</si>
  <si>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</si>
  <si>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</si>
  <si>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</si>
  <si>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</si>
  <si>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</si>
  <si>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</si>
  <si>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</si>
  <si>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</si>
  <si>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</si>
  <si>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</si>
  <si>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</si>
  <si>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</si>
  <si>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</si>
  <si>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</si>
  <si>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</si>
  <si>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</si>
  <si>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</si>
  <si>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</si>
  <si>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</si>
  <si>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</si>
  <si>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</si>
  <si>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</si>
  <si>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</si>
  <si>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</si>
  <si>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</si>
  <si>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</si>
  <si>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</si>
  <si>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</si>
  <si>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</si>
  <si>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</si>
  <si>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</si>
  <si>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</si>
  <si>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</si>
  <si>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</si>
  <si>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</si>
  <si>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</si>
  <si>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</si>
  <si>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</si>
  <si>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</si>
  <si>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</si>
  <si>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</si>
  <si>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</si>
  <si>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</si>
  <si>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</si>
  <si>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</si>
  <si>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</si>
  <si>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</si>
  <si>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</si>
  <si>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</si>
  <si>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</si>
  <si>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</si>
  <si>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</si>
  <si>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</si>
  <si>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</si>
  <si>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</si>
  <si>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</si>
  <si>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</si>
  <si>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</si>
  <si>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</si>
  <si>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</si>
  <si>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</si>
  <si>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</si>
  <si>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</si>
  <si>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</si>
  <si>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</si>
  <si>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</si>
  <si>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</si>
  <si>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</si>
  <si>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</si>
  <si>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</si>
  <si>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</si>
  <si>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</si>
  <si>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</si>
  <si>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</si>
  <si>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</si>
  <si>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</si>
  <si>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</si>
  <si>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</si>
  <si>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</si>
  <si>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</si>
  <si>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</si>
  <si>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</si>
  <si>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</si>
  <si>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</si>
  <si>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</si>
  <si>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</si>
  <si>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</si>
  <si>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</si>
  <si>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</si>
  <si>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</si>
  <si>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</si>
  <si>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</si>
  <si>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</si>
  <si>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</si>
  <si>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</si>
  <si>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</si>
  <si>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</si>
  <si>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</si>
  <si>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</si>
  <si>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</si>
  <si>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</si>
  <si>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</si>
  <si>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</si>
  <si>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</si>
  <si>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</si>
  <si>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</si>
  <si>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</si>
  <si>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</si>
  <si>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</si>
  <si>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</si>
  <si>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</si>
  <si>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</si>
  <si>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</si>
  <si>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</si>
  <si>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</si>
  <si>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</si>
  <si>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</si>
  <si>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</si>
  <si>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</si>
  <si>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</si>
  <si>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</si>
  <si>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</si>
  <si>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</si>
  <si>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</si>
  <si>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</si>
  <si>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</si>
  <si>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</si>
  <si>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</si>
  <si>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</si>
  <si>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</si>
  <si>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</si>
  <si>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</si>
  <si>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</si>
  <si>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</si>
  <si>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</si>
  <si>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</si>
  <si>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</si>
  <si>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</si>
  <si>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</si>
  <si>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</si>
  <si>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</si>
  <si>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</si>
  <si>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</si>
  <si>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</si>
  <si>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</si>
  <si>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</si>
  <si>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</si>
  <si>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</si>
  <si>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</si>
  <si>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</si>
  <si>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</si>
  <si>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</si>
  <si>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</si>
  <si>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</si>
  <si>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</si>
  <si>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</si>
  <si>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</si>
  <si>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</si>
  <si>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</si>
  <si>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</si>
  <si>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</si>
  <si>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</si>
  <si>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</si>
  <si>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</si>
  <si>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</si>
  <si>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</si>
  <si>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</si>
  <si>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</si>
  <si>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</si>
  <si>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</si>
  <si>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</si>
  <si>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</si>
  <si>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</si>
  <si>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</si>
  <si>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</si>
  <si>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</si>
  <si>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</si>
  <si>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</si>
  <si>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</si>
  <si>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</si>
  <si>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</si>
  <si>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</si>
  <si>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</si>
  <si>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</si>
  <si>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</si>
  <si>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</si>
  <si>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</si>
  <si>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</si>
  <si>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</si>
  <si>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</si>
  <si>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</si>
  <si>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</si>
  <si>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</si>
  <si>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</si>
  <si>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</si>
  <si>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</si>
  <si>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</si>
  <si>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</si>
  <si>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</si>
  <si>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</si>
  <si>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</si>
  <si>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</si>
  <si>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</si>
  <si>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</si>
  <si>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</si>
  <si>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</si>
  <si>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</si>
  <si>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</si>
  <si>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</si>
  <si>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</si>
  <si>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</si>
  <si>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</si>
  <si>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</si>
  <si>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</si>
  <si>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</si>
  <si>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</si>
  <si>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</si>
  <si>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</si>
  <si>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</si>
  <si>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</si>
  <si>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</si>
  <si>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</si>
  <si>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</si>
  <si>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</si>
  <si>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</si>
  <si>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</si>
  <si>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</si>
  <si>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</si>
  <si>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</si>
  <si>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</si>
  <si>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</si>
  <si>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</si>
  <si>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</si>
  <si>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</si>
  <si>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</si>
  <si>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</si>
  <si>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</si>
  <si>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</si>
  <si>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</si>
  <si>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</si>
  <si>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</si>
  <si>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</si>
  <si>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</si>
  <si>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</si>
  <si>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</si>
  <si>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</si>
  <si>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</si>
  <si>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</si>
  <si>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</si>
  <si>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</si>
  <si>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</si>
  <si>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</si>
  <si>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</si>
  <si>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</si>
  <si>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</si>
  <si>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</si>
  <si>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</si>
  <si>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</si>
  <si>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</si>
  <si>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</si>
  <si>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</si>
  <si>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</si>
  <si>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</si>
  <si>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</si>
  <si>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</si>
  <si>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</si>
  <si>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</si>
  <si>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</si>
  <si>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</si>
  <si>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</si>
  <si>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</si>
  <si>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</si>
  <si>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</si>
  <si>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</si>
  <si>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</si>
  <si>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</si>
  <si>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</si>
  <si>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</si>
  <si>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</si>
  <si>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</si>
  <si>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</si>
  <si>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</si>
  <si>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</si>
  <si>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</si>
  <si>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</si>
  <si>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</si>
  <si>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</si>
  <si>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</si>
  <si>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</si>
  <si>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</si>
  <si>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</si>
  <si>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</si>
  <si>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</si>
  <si>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</si>
  <si>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</si>
  <si>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</si>
  <si>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</si>
  <si>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</si>
  <si>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</si>
  <si>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</si>
  <si>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</si>
  <si>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</si>
  <si>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</si>
  <si>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</si>
  <si>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</si>
  <si>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</si>
  <si>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</si>
  <si>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</si>
  <si>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</si>
  <si>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</si>
  <si>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</si>
  <si>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</si>
  <si>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</si>
  <si>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</si>
  <si>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</si>
  <si>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</si>
  <si>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</si>
  <si>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</si>
  <si>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</si>
  <si>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</si>
  <si>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</si>
  <si>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</si>
  <si>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</si>
  <si>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</si>
  <si>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</si>
  <si>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</si>
  <si>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</si>
  <si>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</si>
  <si>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</si>
  <si>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</si>
  <si>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</si>
  <si>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</si>
  <si>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</si>
  <si>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</si>
  <si>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</si>
  <si>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</si>
  <si>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</si>
  <si>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</si>
  <si>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</si>
  <si>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</si>
  <si>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</si>
  <si>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</si>
  <si>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</si>
  <si>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</si>
  <si>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</si>
  <si>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</si>
  <si>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</si>
  <si>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</si>
  <si>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</si>
  <si>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</si>
  <si>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</si>
  <si>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</si>
  <si>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</si>
  <si>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</si>
  <si>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</si>
  <si>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</si>
  <si>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</si>
  <si>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</si>
  <si>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</si>
  <si>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</si>
  <si>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</si>
  <si>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</si>
  <si>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</si>
  <si>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</si>
  <si>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</si>
  <si>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</si>
  <si>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</si>
  <si>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</si>
  <si>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</si>
  <si>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</si>
  <si>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</si>
  <si>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</si>
  <si>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</si>
  <si>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</si>
  <si>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</si>
  <si>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</si>
  <si>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</si>
  <si>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</si>
  <si>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</si>
  <si>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</si>
  <si>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</si>
  <si>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</si>
  <si>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</si>
  <si>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</si>
  <si>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</si>
  <si>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</si>
  <si>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</si>
  <si>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</si>
  <si>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</si>
  <si>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</si>
  <si>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</si>
  <si>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</si>
  <si>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</si>
  <si>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</si>
  <si>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</si>
  <si>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</si>
  <si>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</si>
  <si>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</si>
  <si>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</si>
  <si>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</si>
  <si>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</si>
  <si>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</si>
  <si>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</si>
  <si>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</si>
  <si>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</si>
  <si>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</si>
  <si>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</si>
  <si>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</si>
  <si>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</si>
  <si>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</si>
  <si>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</si>
  <si>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</si>
  <si>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</si>
  <si>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</si>
  <si>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</si>
  <si>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</si>
  <si>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</si>
  <si>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</si>
  <si>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</si>
  <si>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</si>
  <si>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</si>
  <si>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</si>
  <si>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</si>
  <si>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</si>
  <si>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</si>
  <si>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</si>
  <si>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</si>
  <si>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</si>
  <si>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</si>
  <si>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</si>
  <si>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</si>
  <si>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</si>
  <si>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</si>
  <si>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</si>
  <si>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</si>
  <si>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</si>
  <si>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</si>
  <si>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</si>
  <si>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</si>
  <si>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</si>
  <si>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</si>
  <si>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</si>
  <si>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</si>
  <si>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</si>
  <si>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</si>
  <si>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</si>
  <si>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</si>
  <si>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</si>
  <si>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</si>
  <si>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</si>
  <si>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</si>
  <si>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</si>
  <si>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</si>
  <si>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</si>
  <si>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</si>
  <si>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</si>
  <si>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</si>
  <si>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</si>
  <si>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</si>
  <si>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</si>
  <si>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</si>
  <si>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</si>
  <si>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</si>
  <si>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</si>
  <si>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</si>
  <si>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</si>
  <si>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</si>
  <si>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</si>
  <si>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</si>
  <si>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</si>
  <si>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</si>
  <si>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</si>
  <si>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</si>
  <si>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</si>
  <si>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</si>
  <si>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</si>
  <si>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</si>
  <si>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</si>
  <si>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</si>
  <si>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</si>
  <si>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</si>
  <si>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</si>
  <si>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</si>
  <si>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</si>
  <si>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</si>
  <si>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</si>
  <si>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</si>
  <si>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</si>
  <si>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</si>
  <si>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</si>
  <si>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</si>
  <si>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</si>
  <si>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</si>
  <si>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</si>
  <si>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</si>
  <si>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</si>
  <si>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</si>
  <si>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</si>
  <si>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</si>
  <si>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</si>
  <si>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</si>
  <si>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</si>
  <si>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</si>
  <si>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</si>
  <si>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</si>
  <si>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</si>
  <si>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</si>
  <si>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</si>
  <si>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</si>
  <si>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</si>
  <si>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</si>
  <si>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</si>
  <si>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</si>
  <si>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</si>
  <si>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</si>
  <si>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</si>
  <si>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</si>
  <si>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</si>
  <si>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</si>
  <si>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</si>
  <si>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</si>
  <si>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</si>
  <si>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</si>
  <si>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</si>
  <si>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</si>
  <si>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</si>
  <si>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</si>
  <si>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</si>
  <si>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</si>
  <si>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</si>
  <si>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</si>
  <si>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</si>
  <si>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</si>
  <si>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</si>
  <si>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</si>
  <si>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</si>
  <si>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</si>
  <si>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</si>
  <si>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</si>
  <si>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</si>
  <si>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</si>
  <si>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</si>
  <si>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</si>
  <si>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</si>
  <si>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</si>
  <si>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</si>
  <si>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</si>
  <si>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</si>
  <si>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</si>
  <si>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</si>
  <si>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</si>
  <si>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</si>
  <si>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</si>
  <si>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</si>
  <si>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</si>
  <si>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</si>
  <si>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</si>
  <si>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</si>
  <si>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</si>
  <si>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</si>
  <si>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</si>
  <si>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</si>
  <si>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</si>
  <si>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</si>
  <si>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</si>
  <si>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</si>
  <si>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</si>
  <si>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</si>
  <si>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</si>
  <si>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</si>
  <si>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</si>
  <si>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</si>
  <si>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</si>
  <si>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</si>
  <si>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</si>
  <si>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</si>
  <si>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</si>
  <si>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</si>
  <si>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</si>
  <si>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</si>
  <si>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</si>
  <si>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</si>
  <si>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</si>
  <si>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</si>
  <si>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</si>
  <si>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</si>
  <si>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</si>
  <si>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</si>
  <si>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</si>
  <si>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</si>
  <si>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</si>
  <si>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</si>
  <si>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</si>
  <si>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</si>
  <si>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</si>
  <si>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</si>
  <si>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</si>
  <si>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</si>
  <si>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</si>
  <si>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</si>
  <si>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</si>
  <si>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</si>
  <si>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</si>
  <si>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</si>
  <si>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</si>
  <si>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</si>
  <si>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</si>
  <si>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</si>
  <si>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</si>
  <si>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</si>
  <si>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</si>
  <si>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</si>
  <si>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</si>
  <si>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</si>
  <si>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</si>
  <si>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</si>
  <si>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</si>
  <si>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</si>
  <si>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</si>
  <si>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</si>
  <si>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</si>
  <si>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</si>
  <si>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</si>
  <si>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</si>
  <si>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</si>
  <si>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</si>
  <si>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</si>
  <si>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</si>
  <si>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</si>
  <si>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</si>
  <si>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</si>
  <si>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</si>
  <si>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</si>
  <si>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</si>
  <si>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</si>
  <si>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</si>
  <si>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</si>
  <si>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</si>
  <si>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</si>
  <si>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</si>
  <si>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</si>
  <si>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</si>
  <si>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</si>
  <si>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</si>
  <si>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</si>
  <si>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</si>
  <si>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</si>
  <si>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</si>
  <si>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</si>
  <si>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</si>
  <si>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</si>
  <si>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</si>
  <si>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</si>
  <si>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</si>
  <si>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</si>
  <si>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</si>
  <si>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</si>
  <si>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</si>
  <si>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</si>
  <si>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</si>
  <si>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</si>
  <si>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</si>
  <si>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</si>
  <si>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</si>
  <si>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</si>
  <si>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</si>
  <si>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</si>
  <si>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</si>
  <si>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</si>
  <si>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</si>
  <si>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</si>
  <si>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</si>
  <si>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</si>
  <si>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</si>
  <si>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</si>
  <si>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</si>
  <si>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</si>
  <si>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</si>
  <si>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</si>
  <si>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</si>
  <si>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</si>
  <si>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</si>
  <si>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</si>
  <si>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</si>
  <si>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</si>
  <si>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</si>
  <si>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</si>
  <si>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</si>
  <si>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</si>
  <si>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</si>
  <si>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</si>
  <si>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</si>
  <si>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</si>
  <si>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</si>
  <si>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</si>
  <si>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</si>
  <si>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</si>
  <si>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</si>
  <si>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</si>
  <si>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</si>
  <si>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</si>
  <si>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</si>
  <si>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</si>
  <si>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</si>
  <si>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</si>
  <si>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</si>
  <si>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</si>
  <si>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</si>
  <si>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</si>
  <si>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</si>
  <si>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</si>
  <si>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</si>
  <si>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</si>
  <si>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</si>
  <si>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</si>
  <si>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</si>
  <si>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</si>
  <si>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</si>
  <si>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</si>
  <si>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</si>
  <si>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</si>
  <si>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</si>
  <si>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</si>
  <si>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</si>
  <si>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</si>
  <si>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</si>
  <si>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</si>
  <si>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</si>
  <si>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</si>
  <si>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</si>
  <si>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</si>
  <si>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</si>
  <si>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</si>
  <si>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</si>
  <si>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</si>
  <si>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</si>
  <si>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</si>
  <si>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</si>
  <si>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</si>
  <si>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</si>
  <si>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</si>
  <si>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</si>
  <si>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</si>
  <si>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</si>
  <si>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</si>
  <si>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</si>
  <si>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</si>
  <si>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</si>
  <si>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</si>
  <si>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</si>
  <si>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</si>
  <si>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</si>
  <si>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</si>
  <si>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</si>
  <si>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</si>
  <si>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</si>
  <si>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</si>
  <si>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</si>
  <si>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</si>
  <si>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</si>
  <si>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</si>
  <si>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</si>
  <si>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</si>
  <si>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</si>
  <si>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</si>
  <si>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</si>
  <si>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</si>
  <si>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</si>
  <si>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</si>
  <si>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</si>
  <si>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</si>
  <si>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</si>
  <si>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</si>
  <si>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</si>
  <si>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</si>
  <si>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</si>
  <si>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</si>
  <si>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</si>
  <si>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</si>
  <si>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</si>
  <si>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</si>
  <si>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</si>
  <si>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</si>
  <si>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</si>
  <si>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</si>
  <si>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</si>
  <si>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</si>
  <si>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</si>
  <si>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</si>
  <si>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</si>
  <si>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</si>
  <si>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</si>
  <si>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</si>
  <si>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</si>
  <si>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</si>
  <si>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</si>
  <si>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</si>
  <si>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</si>
  <si>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</si>
  <si>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</si>
  <si>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</si>
  <si>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</si>
  <si>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</si>
  <si>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</si>
  <si>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</si>
  <si>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</si>
  <si>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</si>
  <si>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</si>
  <si>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</si>
  <si>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</si>
  <si>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</si>
  <si>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</si>
  <si>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</si>
  <si>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</si>
  <si>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</si>
  <si>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</si>
  <si>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</si>
  <si>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</si>
  <si>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</si>
  <si>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</si>
  <si>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</si>
  <si>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</si>
  <si>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</si>
  <si>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</si>
  <si>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</si>
  <si>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</si>
  <si>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</si>
  <si>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</si>
  <si>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</si>
  <si>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</si>
  <si>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</si>
  <si>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</si>
  <si>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</si>
  <si>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</si>
  <si>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</si>
  <si>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</si>
  <si>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</si>
  <si>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</si>
  <si>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</si>
  <si>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</si>
  <si>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</si>
  <si>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</si>
  <si>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</si>
  <si>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</si>
  <si>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</si>
  <si>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</si>
  <si>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</si>
  <si>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</si>
  <si>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</si>
  <si>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</si>
  <si>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</si>
  <si>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</si>
  <si>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</si>
  <si>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</si>
  <si>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</si>
  <si>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</si>
  <si>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</si>
  <si>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</si>
  <si>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</si>
  <si>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</si>
  <si>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</si>
  <si>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</si>
  <si>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</si>
  <si>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</si>
  <si>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</si>
  <si>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</si>
  <si>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</si>
  <si>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</si>
  <si>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</si>
  <si>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</si>
  <si>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</si>
  <si>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</si>
  <si>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</si>
  <si>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</si>
  <si>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</si>
  <si>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</si>
  <si>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</si>
  <si>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</si>
  <si>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</si>
  <si>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</si>
  <si>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</si>
  <si>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</si>
  <si>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</si>
  <si>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</si>
  <si>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</si>
  <si>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</si>
  <si>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</si>
  <si>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</si>
  <si>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</si>
  <si>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</si>
  <si>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</si>
  <si>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</si>
  <si>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</si>
  <si>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</si>
  <si>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</si>
  <si>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</si>
  <si>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</si>
  <si>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</si>
  <si>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</si>
  <si>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</si>
  <si>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</si>
  <si>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</si>
  <si>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</si>
  <si>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</si>
  <si>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</si>
  <si>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</si>
  <si>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</si>
  <si>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</si>
  <si>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</si>
  <si>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</si>
  <si>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</si>
  <si>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</si>
  <si>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</si>
  <si>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</si>
  <si>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</si>
  <si>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</si>
  <si>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</si>
  <si>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</si>
  <si>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</si>
  <si>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</si>
  <si>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</si>
  <si>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</si>
  <si>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</si>
  <si>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</si>
  <si>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</si>
  <si>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</si>
  <si>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</si>
  <si>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</si>
  <si>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</si>
  <si>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</si>
  <si>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</si>
  <si>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</si>
  <si>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</si>
  <si>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</si>
  <si>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</si>
  <si>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</si>
  <si>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</si>
  <si>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</si>
  <si>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</si>
  <si>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</si>
  <si>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</si>
  <si>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</si>
  <si>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</si>
  <si>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</si>
  <si>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</si>
  <si>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</si>
  <si>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</si>
  <si>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</si>
  <si>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</si>
  <si>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</si>
  <si>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</si>
  <si>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</si>
  <si>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</si>
  <si>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</si>
  <si>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</si>
  <si>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</si>
  <si>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</si>
  <si>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</si>
  <si>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</si>
  <si>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</si>
  <si>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</si>
  <si>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</si>
  <si>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</si>
  <si>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</si>
  <si>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</si>
  <si>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</si>
  <si>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</si>
  <si>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</si>
  <si>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</si>
  <si>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</si>
  <si>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</si>
  <si>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</si>
  <si>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</si>
  <si>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</si>
  <si>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</si>
  <si>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</si>
  <si>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</si>
  <si>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</si>
  <si>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</si>
  <si>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</si>
  <si>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</si>
  <si>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</si>
  <si>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</si>
  <si>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</si>
  <si>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</si>
  <si>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</si>
  <si>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</si>
  <si>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</si>
  <si>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</si>
  <si>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</si>
  <si>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</si>
  <si>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</si>
  <si>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</si>
  <si>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</si>
  <si>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</si>
  <si>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</si>
  <si>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</si>
  <si>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</si>
  <si>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</si>
  <si>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</si>
  <si>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</si>
  <si>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</si>
  <si>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</si>
  <si>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</si>
  <si>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</si>
  <si>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</si>
  <si>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</si>
  <si>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</si>
  <si>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</si>
  <si>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</si>
  <si>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</si>
  <si>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</si>
  <si>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</si>
  <si>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</si>
  <si>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</si>
  <si>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</si>
  <si>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</si>
  <si>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</si>
  <si>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</si>
  <si>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</si>
  <si>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</si>
  <si>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</si>
  <si>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</si>
  <si>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</si>
  <si>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</si>
  <si>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</si>
  <si>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</si>
  <si>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</si>
  <si>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</si>
  <si>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</si>
  <si>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</si>
  <si>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</si>
  <si>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</si>
  <si>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</si>
  <si>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</si>
  <si>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</si>
  <si>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</si>
  <si>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</si>
  <si>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</si>
  <si>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</si>
  <si>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</si>
  <si>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</si>
  <si>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</si>
  <si>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</si>
  <si>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</si>
  <si>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</si>
  <si>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</si>
  <si>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</si>
  <si>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</si>
  <si>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</si>
  <si>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</si>
  <si>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</si>
  <si>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</si>
  <si>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</si>
  <si>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</si>
  <si>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</si>
  <si>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</si>
  <si>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</si>
  <si>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</si>
  <si>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</si>
  <si>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</si>
  <si>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</si>
  <si>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</si>
  <si>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</si>
  <si>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</si>
  <si>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</si>
  <si>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</si>
  <si>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</si>
  <si>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</si>
  <si>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</si>
  <si>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</si>
  <si>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</si>
  <si>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</si>
  <si>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</si>
  <si>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</si>
  <si>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</si>
  <si>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</si>
  <si>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</si>
  <si>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</si>
  <si>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</si>
  <si>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</si>
  <si>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</si>
  <si>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</si>
  <si>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</si>
  <si>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</si>
  <si>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</si>
  <si>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</si>
  <si>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</si>
  <si>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</si>
  <si>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</si>
  <si>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</si>
  <si>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</si>
  <si>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</si>
  <si>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</si>
  <si>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</si>
  <si>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</si>
  <si>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</si>
  <si>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</si>
  <si>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</si>
  <si>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</si>
  <si>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</si>
  <si>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</si>
  <si>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</si>
  <si>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</si>
  <si>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</si>
  <si>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</si>
  <si>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</si>
  <si>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</si>
  <si>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</si>
  <si>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</si>
  <si>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</si>
  <si>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</si>
  <si>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</si>
  <si>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</si>
  <si>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</si>
  <si>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</si>
  <si>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</si>
  <si>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</si>
  <si>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</si>
  <si>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</si>
  <si>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</si>
  <si>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</si>
  <si>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</si>
  <si>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</si>
  <si>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</si>
  <si>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</si>
  <si>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</si>
  <si>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</si>
  <si>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</si>
  <si>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</si>
  <si>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</si>
  <si>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</si>
  <si>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</si>
  <si>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</si>
  <si>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</si>
  <si>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</si>
  <si>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</si>
  <si>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</si>
  <si>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</si>
  <si>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</si>
  <si>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</si>
  <si>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</si>
  <si>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</si>
  <si>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</si>
  <si>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</si>
  <si>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</si>
  <si>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</si>
  <si>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</si>
  <si>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</si>
  <si>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</si>
  <si>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</si>
  <si>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</si>
  <si>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</si>
  <si>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</si>
  <si>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</si>
  <si>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</si>
  <si>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</si>
  <si>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</si>
  <si>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</si>
  <si>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</si>
  <si>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</si>
  <si>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</si>
  <si>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</si>
  <si>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</si>
  <si>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</si>
  <si>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</si>
  <si>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</si>
  <si>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</si>
  <si>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</si>
  <si>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</si>
  <si>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</si>
  <si>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</si>
  <si>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</si>
  <si>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</si>
  <si>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</si>
  <si>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</si>
  <si>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</si>
  <si>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</si>
  <si>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</si>
  <si>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</si>
  <si>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</si>
  <si>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</si>
  <si>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</si>
  <si>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</si>
  <si>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</si>
  <si>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</si>
  <si>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</si>
  <si>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</si>
  <si>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</si>
  <si>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</si>
  <si>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</si>
  <si>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</si>
  <si>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</si>
  <si>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</si>
  <si>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</si>
  <si>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</si>
  <si>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</si>
  <si>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</si>
  <si>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</si>
  <si>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</si>
  <si>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</si>
  <si>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</si>
  <si>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</si>
  <si>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</si>
  <si>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</si>
  <si>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</si>
  <si>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</si>
  <si>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</si>
  <si>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</si>
  <si>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</si>
  <si>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</si>
  <si>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</si>
  <si>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</si>
  <si>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</si>
  <si>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</si>
  <si>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</si>
  <si>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</si>
  <si>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</si>
  <si>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</si>
  <si>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</si>
  <si>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</si>
  <si>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</si>
  <si>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</si>
  <si>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</si>
  <si>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</si>
  <si>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</si>
  <si>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</si>
  <si>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</si>
  <si>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</si>
  <si>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</si>
  <si>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</si>
  <si>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</si>
  <si>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</si>
  <si>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</si>
  <si>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</si>
  <si>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</si>
  <si>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</si>
  <si>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</si>
  <si>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</si>
  <si>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</si>
  <si>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</si>
  <si>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</si>
  <si>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</si>
  <si>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</si>
  <si>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</si>
  <si>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</si>
  <si>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</si>
  <si>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</si>
  <si>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</si>
  <si>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</si>
  <si>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</si>
  <si>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</si>
  <si>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</si>
  <si>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</si>
  <si>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</si>
  <si>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</si>
  <si>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</si>
  <si>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</si>
  <si>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</si>
  <si>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</si>
  <si>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</si>
  <si>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</si>
  <si>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</si>
  <si>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</si>
  <si>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</si>
  <si>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</si>
  <si>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</si>
  <si>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</si>
  <si>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</si>
  <si>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</si>
  <si>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</si>
  <si>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</si>
  <si>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</si>
  <si>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</si>
  <si>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</si>
  <si>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</si>
  <si>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</si>
  <si>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</si>
  <si>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</si>
  <si>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</si>
  <si>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</si>
  <si>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</si>
  <si>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</si>
  <si>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</si>
  <si>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</si>
  <si>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</si>
  <si>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</si>
  <si>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</si>
  <si>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</si>
  <si>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</si>
  <si>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</si>
  <si>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</si>
  <si>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</si>
  <si>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</si>
  <si>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</si>
  <si>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</si>
  <si>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</si>
  <si>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</si>
  <si>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</si>
  <si>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</si>
  <si>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</si>
  <si>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</si>
  <si>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</si>
  <si>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</si>
  <si>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</si>
  <si>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</si>
  <si>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</si>
  <si>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</si>
  <si>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</si>
  <si>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</si>
  <si>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</si>
  <si>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</si>
  <si>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</si>
  <si>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</si>
  <si>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</si>
  <si>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</si>
  <si>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</si>
  <si>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</si>
  <si>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</si>
  <si>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</si>
  <si>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</si>
  <si>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</si>
  <si>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</si>
  <si>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</si>
  <si>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</si>
  <si>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</si>
  <si>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</si>
  <si>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</si>
  <si>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</si>
  <si>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</si>
  <si>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</si>
  <si>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</si>
  <si>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</si>
  <si>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</si>
  <si>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</si>
  <si>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</si>
  <si>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</si>
  <si>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</si>
  <si>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</si>
  <si>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</si>
  <si>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</si>
  <si>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</si>
  <si>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</si>
  <si>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</si>
  <si>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</si>
  <si>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</si>
  <si>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</si>
  <si>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</si>
  <si>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</si>
  <si>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</si>
  <si>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</si>
  <si>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</si>
  <si>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</si>
  <si>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</si>
  <si>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</si>
  <si>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</si>
  <si>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</si>
  <si>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</si>
  <si>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</si>
  <si>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</si>
  <si>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</si>
  <si>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</si>
  <si>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</si>
  <si>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</si>
  <si>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</si>
  <si>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</si>
  <si>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</si>
  <si>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</si>
  <si>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</si>
  <si>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</si>
  <si>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</si>
  <si>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</si>
  <si>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</si>
  <si>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</si>
  <si>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</si>
  <si>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</si>
  <si>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</si>
  <si>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</si>
  <si>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</si>
  <si>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</si>
  <si>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</si>
  <si>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</si>
  <si>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</si>
  <si>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</si>
  <si>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</si>
  <si>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</si>
  <si>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</si>
  <si>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</si>
  <si>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</si>
  <si>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</si>
  <si>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</si>
  <si>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</si>
  <si>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</si>
  <si>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</si>
  <si>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</si>
  <si>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</si>
  <si>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</si>
  <si>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</si>
  <si>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</si>
  <si>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</si>
  <si>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</si>
  <si>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</si>
  <si>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</si>
  <si>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</si>
  <si>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</si>
  <si>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</si>
  <si>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</si>
  <si>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</si>
  <si>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</si>
  <si>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</si>
  <si>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</si>
  <si>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</si>
  <si>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</si>
  <si>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</si>
  <si>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</si>
  <si>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</si>
  <si>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</si>
  <si>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</si>
  <si>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</si>
  <si>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</si>
  <si>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</si>
  <si>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</si>
  <si>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</si>
  <si>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</si>
  <si>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</si>
  <si>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</si>
  <si>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</si>
  <si>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</si>
  <si>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</si>
  <si>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</si>
  <si>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</si>
  <si>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</si>
  <si>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</si>
  <si>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</si>
  <si>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</si>
  <si>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</si>
  <si>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</si>
  <si>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</si>
  <si>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</si>
  <si>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</si>
  <si>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</si>
  <si>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</si>
  <si>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</si>
  <si>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</si>
  <si>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</si>
  <si>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</si>
  <si>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</si>
  <si>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</si>
  <si>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</si>
  <si>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</si>
  <si>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</si>
  <si>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</si>
  <si>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</si>
  <si>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</si>
  <si>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</si>
  <si>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</si>
  <si>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</si>
  <si>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</si>
  <si>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</si>
  <si>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</si>
  <si>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</si>
  <si>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</si>
  <si>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</si>
  <si>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</si>
  <si>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</si>
  <si>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</si>
  <si>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</si>
  <si>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</si>
  <si>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</si>
  <si>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</si>
  <si>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</si>
  <si>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</si>
  <si>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</si>
  <si>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</si>
  <si>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</si>
  <si>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</si>
  <si>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</si>
  <si>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</si>
  <si>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</si>
  <si>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</si>
  <si>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</si>
  <si>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</si>
  <si>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</si>
  <si>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</si>
  <si>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</si>
  <si>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</si>
  <si>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</si>
  <si>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</si>
  <si>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</si>
  <si>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</si>
  <si>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</si>
  <si>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</si>
  <si>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</si>
  <si>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</si>
  <si>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</si>
  <si>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</si>
  <si>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</si>
  <si>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</si>
  <si>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</si>
  <si>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</si>
  <si>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</si>
  <si>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</si>
  <si>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</si>
  <si>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</si>
  <si>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</si>
  <si>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</si>
  <si>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</si>
  <si>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</si>
  <si>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</si>
  <si>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</si>
  <si>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</si>
  <si>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</si>
  <si>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</si>
  <si>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</si>
  <si>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</si>
  <si>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</si>
  <si>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</si>
  <si>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</si>
  <si>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</si>
  <si>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</si>
  <si>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</si>
  <si>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</si>
  <si>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</si>
  <si>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</si>
  <si>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</si>
  <si>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</si>
  <si>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</si>
  <si>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</si>
  <si>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</si>
  <si>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</si>
  <si>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</si>
  <si>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</si>
  <si>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</si>
  <si>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</si>
  <si>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</si>
  <si>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</si>
  <si>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</si>
  <si>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</si>
  <si>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</si>
  <si>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</si>
  <si>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</si>
  <si>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</si>
  <si>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</si>
  <si>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</si>
  <si>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</si>
  <si>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</si>
  <si>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</si>
  <si>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</si>
  <si>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</si>
  <si>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</si>
  <si>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</si>
  <si>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</si>
  <si>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</si>
  <si>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</si>
  <si>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</si>
  <si>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</si>
  <si>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</si>
  <si>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</si>
  <si>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</si>
  <si>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</si>
  <si>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</si>
  <si>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</si>
  <si>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</si>
  <si>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</si>
  <si>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</si>
  <si>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</si>
  <si>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</si>
  <si>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</si>
  <si>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</si>
  <si>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</si>
  <si>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</si>
  <si>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</si>
  <si>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</si>
  <si>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</si>
  <si>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</si>
  <si>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</si>
  <si>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</si>
  <si>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</si>
  <si>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</si>
  <si>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</si>
  <si>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</si>
  <si>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</si>
  <si>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</si>
  <si>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</si>
  <si>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</si>
  <si>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</si>
  <si>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</si>
  <si>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</si>
  <si>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</si>
  <si>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</si>
  <si>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</si>
  <si>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</si>
  <si>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</si>
  <si>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</si>
  <si>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</si>
  <si>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</si>
  <si>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</si>
  <si>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</si>
  <si>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</si>
  <si>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</si>
  <si>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</si>
  <si>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</si>
  <si>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</si>
  <si>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</si>
  <si>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</si>
  <si>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</si>
  <si>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</si>
  <si>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</si>
  <si>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</si>
  <si>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</si>
  <si>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</si>
  <si>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</si>
  <si>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</si>
  <si>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</si>
  <si>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</si>
  <si>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</si>
  <si>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</si>
  <si>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</si>
  <si>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</si>
  <si>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</si>
  <si>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</si>
  <si>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</si>
  <si>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</si>
  <si>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</si>
  <si>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</si>
  <si>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</si>
  <si>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</si>
  <si>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</si>
  <si>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</si>
  <si>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</si>
  <si>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</si>
  <si>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</si>
  <si>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</si>
  <si>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</si>
  <si>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</si>
  <si>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</si>
  <si>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</si>
  <si>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</si>
  <si>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</si>
  <si>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</si>
  <si>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</si>
  <si>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</si>
  <si>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</si>
  <si>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</si>
  <si>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</si>
  <si>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</si>
  <si>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</si>
  <si>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</si>
  <si>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</si>
  <si>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</si>
  <si>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</si>
  <si>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</si>
  <si>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</si>
  <si>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</si>
  <si>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</si>
  <si>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</si>
  <si>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</si>
  <si>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</si>
  <si>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</si>
  <si>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</si>
  <si>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</si>
  <si>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</si>
  <si>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</si>
  <si>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</si>
  <si>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</si>
  <si>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</si>
  <si>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</si>
  <si>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</si>
  <si>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</si>
  <si>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</si>
  <si>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</si>
  <si>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</si>
  <si>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</si>
  <si>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</si>
  <si>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</si>
  <si>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</si>
  <si>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</si>
  <si>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</si>
  <si>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</si>
  <si>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</si>
  <si>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</si>
  <si>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</si>
  <si>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</si>
  <si>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</si>
  <si>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</si>
  <si>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</si>
  <si>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</si>
  <si>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</si>
  <si>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</si>
  <si>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</si>
  <si>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</si>
  <si>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</si>
  <si>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</si>
  <si>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</si>
  <si>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</si>
  <si>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</si>
  <si>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</si>
  <si>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</si>
  <si>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</si>
  <si>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</si>
  <si>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</si>
  <si>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</si>
  <si>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</si>
  <si>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</si>
  <si>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</si>
  <si>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</si>
  <si>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</si>
  <si>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</si>
  <si>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</si>
  <si>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</si>
  <si>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</si>
  <si>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</si>
  <si>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</si>
  <si>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</si>
  <si>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</si>
  <si>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</si>
  <si>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</si>
  <si>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</si>
  <si>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</si>
  <si>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</si>
  <si>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</si>
  <si>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</si>
  <si>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</si>
  <si>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</si>
  <si>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</si>
  <si>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</si>
  <si>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</si>
  <si>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</si>
  <si>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</si>
  <si>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</si>
  <si>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</si>
  <si>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</si>
  <si>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</si>
  <si>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</si>
  <si>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</si>
  <si>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</si>
  <si>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</si>
  <si>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</si>
  <si>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</si>
  <si>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</si>
  <si>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</si>
  <si>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</si>
  <si>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</si>
  <si>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</si>
  <si>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</si>
  <si>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</si>
  <si>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</si>
  <si>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</si>
  <si>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</si>
  <si>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</si>
  <si>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</si>
  <si>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</si>
  <si>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</si>
  <si>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</si>
  <si>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</si>
  <si>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</si>
  <si>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</si>
  <si>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</si>
  <si>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</si>
  <si>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</si>
  <si>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</si>
  <si>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</si>
  <si>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</si>
  <si>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</si>
  <si>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</si>
  <si>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</si>
  <si>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</si>
  <si>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</si>
  <si>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</si>
  <si>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</si>
  <si>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</si>
  <si>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</si>
  <si>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</si>
  <si>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</si>
  <si>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</si>
  <si>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</si>
  <si>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</si>
  <si>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</si>
  <si>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</si>
  <si>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</si>
  <si>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</si>
  <si>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</si>
  <si>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</si>
  <si>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</si>
  <si>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</si>
  <si>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</si>
  <si>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</si>
  <si>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</si>
  <si>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</si>
  <si>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</si>
  <si>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</si>
  <si>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</si>
  <si>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</si>
  <si>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</si>
  <si>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</si>
  <si>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</si>
  <si>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</si>
  <si>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</si>
  <si>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</si>
  <si>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</si>
  <si>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</si>
  <si>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</si>
  <si>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</si>
  <si>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</si>
  <si>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</si>
  <si>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</si>
  <si>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</si>
  <si>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</si>
  <si>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</si>
  <si>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</si>
  <si>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</si>
  <si>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</si>
  <si>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</si>
  <si>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</si>
  <si>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</si>
  <si>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</si>
  <si>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</si>
  <si>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</si>
  <si>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</si>
  <si>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</si>
  <si>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</si>
  <si>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</si>
  <si>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</si>
  <si>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</si>
  <si>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</si>
  <si>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</si>
  <si>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</si>
  <si>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</si>
  <si>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</si>
  <si>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</si>
  <si>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</si>
  <si>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</si>
  <si>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</si>
  <si>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</si>
  <si>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</si>
  <si>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</si>
  <si>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</si>
  <si>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</si>
  <si>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</si>
  <si>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</si>
  <si>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</si>
  <si>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</si>
  <si>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</si>
  <si>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</si>
  <si>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</si>
  <si>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</si>
  <si>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</si>
  <si>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</si>
  <si>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</si>
  <si>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</si>
  <si>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</si>
  <si>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</si>
  <si>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</si>
  <si>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</si>
  <si>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</si>
  <si>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</si>
  <si>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</si>
  <si>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</si>
  <si>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</si>
  <si>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</si>
  <si>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</si>
  <si>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</si>
  <si>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</si>
  <si>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</si>
  <si>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</si>
  <si>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</si>
  <si>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</si>
  <si>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</si>
  <si>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</si>
  <si>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</si>
  <si>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</si>
  <si>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</si>
  <si>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</si>
  <si>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</si>
  <si>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</si>
  <si>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</si>
  <si>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</si>
  <si>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</si>
  <si>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</si>
  <si>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</si>
  <si>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</si>
  <si>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</si>
  <si>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</si>
  <si>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</si>
  <si>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</si>
  <si>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</si>
  <si>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</si>
  <si>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</si>
  <si>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</si>
  <si>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</si>
  <si>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</si>
  <si>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</si>
  <si>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</si>
  <si>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</si>
  <si>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</si>
  <si>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</si>
  <si>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</si>
  <si>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</si>
  <si>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</si>
  <si>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</si>
  <si>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</si>
  <si>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</si>
  <si>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</si>
  <si>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</si>
  <si>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</si>
  <si>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</si>
  <si>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</si>
  <si>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</si>
  <si>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</si>
  <si>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</si>
  <si>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</si>
  <si>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</si>
  <si>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</si>
  <si>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</si>
  <si>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</si>
  <si>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</si>
  <si>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</si>
  <si>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</si>
  <si>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</si>
  <si>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</si>
  <si>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</si>
  <si>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</si>
  <si>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</si>
  <si>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</si>
  <si>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</si>
  <si>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</si>
  <si>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</si>
  <si>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</si>
  <si>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</si>
  <si>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</si>
  <si>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</si>
  <si>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</si>
  <si>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</si>
  <si>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</si>
  <si>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</si>
  <si>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</si>
  <si>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</si>
  <si>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</si>
  <si>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</si>
  <si>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</si>
  <si>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</si>
  <si>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</si>
  <si>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</si>
  <si>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</si>
  <si>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</si>
  <si>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</si>
  <si>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</si>
  <si>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</si>
  <si>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</si>
  <si>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</si>
  <si>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</si>
  <si>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</si>
  <si>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</si>
  <si>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</si>
  <si>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</si>
  <si>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</si>
  <si>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</si>
  <si>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</si>
  <si>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</si>
  <si>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</si>
  <si>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</si>
  <si>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</si>
  <si>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</si>
  <si>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</si>
  <si>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</si>
  <si>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</si>
  <si>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</si>
  <si>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</si>
  <si>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</si>
  <si>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</si>
  <si>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</si>
  <si>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</si>
  <si>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</si>
  <si>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</si>
  <si>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</si>
  <si>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</si>
  <si>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</si>
  <si>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</si>
  <si>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</si>
  <si>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</si>
  <si>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</si>
  <si>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</si>
  <si>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</si>
  <si>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</si>
  <si>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</si>
  <si>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</si>
  <si>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</si>
  <si>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</si>
  <si>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</si>
  <si>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</si>
  <si>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</si>
  <si>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</si>
  <si>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</si>
  <si>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</si>
  <si>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</si>
  <si>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</si>
  <si>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</si>
  <si>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</si>
  <si>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</si>
  <si>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</si>
  <si>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</si>
  <si>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</si>
  <si>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</si>
  <si>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</si>
  <si>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</si>
  <si>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</si>
  <si>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</si>
  <si>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</si>
  <si>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</si>
  <si>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</si>
  <si>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</si>
  <si>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</si>
  <si>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</si>
  <si>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</si>
  <si>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</si>
  <si>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</si>
  <si>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</si>
  <si>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</si>
  <si>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</si>
  <si>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</si>
  <si>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</si>
  <si>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</si>
  <si>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</si>
  <si>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</si>
  <si>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</si>
  <si>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</si>
  <si>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</si>
  <si>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</si>
  <si>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</si>
  <si>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</si>
  <si>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</si>
  <si>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</si>
  <si>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</si>
  <si>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</si>
  <si>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</si>
  <si>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</si>
  <si>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</si>
  <si>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</si>
  <si>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</si>
  <si>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</si>
  <si>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</si>
  <si>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</si>
  <si>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</si>
  <si>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</si>
  <si>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</si>
  <si>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</si>
  <si>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</si>
  <si>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</si>
  <si>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</si>
  <si>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</si>
  <si>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</si>
  <si>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</si>
  <si>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</si>
  <si>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</si>
  <si>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</si>
  <si>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</si>
  <si>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</si>
  <si>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</si>
  <si>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</si>
  <si>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</si>
  <si>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</si>
  <si>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</si>
  <si>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</si>
  <si>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</si>
  <si>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</si>
  <si>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</si>
  <si>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</si>
  <si>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</si>
  <si>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</si>
  <si>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</si>
  <si>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</si>
  <si>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</si>
  <si>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</si>
  <si>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</si>
  <si>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</si>
  <si>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</si>
  <si>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</si>
  <si>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</si>
  <si>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</si>
  <si>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</si>
  <si>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</si>
  <si>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</si>
  <si>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</si>
  <si>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</si>
  <si>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</si>
  <si>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</si>
  <si>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</si>
  <si>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</si>
  <si>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</si>
  <si>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</si>
  <si>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</si>
  <si>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</si>
  <si>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</si>
  <si>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</si>
  <si>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</si>
  <si>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</si>
  <si>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</si>
  <si>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</si>
  <si>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</si>
  <si>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</si>
  <si>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</si>
  <si>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</si>
  <si>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</si>
  <si>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</si>
  <si>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</si>
  <si>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</si>
  <si>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</si>
  <si>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</si>
  <si>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</si>
  <si>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</si>
  <si>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</si>
  <si>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</si>
  <si>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</si>
  <si>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</si>
  <si>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</si>
  <si>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</si>
  <si>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</si>
  <si>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</si>
  <si>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</si>
  <si>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</si>
  <si>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</si>
  <si>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</si>
  <si>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</si>
  <si>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</si>
  <si>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</si>
  <si>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</si>
  <si>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</si>
  <si>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</si>
  <si>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</si>
  <si>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</si>
  <si>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</si>
  <si>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</si>
  <si>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</si>
  <si>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</si>
  <si>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</si>
  <si>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</si>
  <si>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</si>
  <si>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</si>
  <si>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</si>
  <si>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</si>
  <si>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</si>
  <si>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</si>
  <si>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</si>
  <si>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</si>
  <si>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</si>
  <si>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</si>
  <si>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</si>
  <si>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</si>
  <si>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</si>
  <si>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</si>
  <si>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</si>
  <si>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</si>
  <si>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</si>
  <si>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</si>
  <si>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</si>
  <si>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</si>
  <si>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</si>
  <si>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</si>
  <si>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</si>
  <si>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</si>
  <si>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</si>
  <si>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</si>
  <si>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</si>
  <si>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</si>
  <si>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</si>
  <si>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</si>
  <si>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</si>
  <si>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</si>
  <si>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</si>
  <si>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</si>
  <si>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</si>
  <si>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</si>
  <si>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</si>
  <si>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</si>
  <si>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</si>
  <si>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</si>
  <si>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</si>
  <si>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</si>
  <si>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</si>
  <si>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</si>
  <si>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</si>
  <si>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</si>
  <si>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</si>
  <si>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</si>
  <si>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</si>
  <si>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</si>
  <si>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</si>
  <si>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</si>
  <si>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</si>
  <si>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</si>
  <si>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</si>
  <si>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</si>
  <si>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</si>
  <si>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</si>
  <si>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</si>
  <si>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</si>
  <si>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</si>
  <si>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</si>
  <si>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</si>
  <si>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</si>
  <si>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</si>
  <si>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</si>
  <si>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</si>
  <si>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</si>
  <si>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</si>
  <si>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</si>
  <si>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</si>
  <si>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</si>
  <si>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</si>
  <si>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</si>
  <si>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</si>
  <si>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</si>
  <si>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</si>
  <si>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</si>
  <si>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</si>
  <si>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</si>
  <si>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</si>
  <si>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</si>
  <si>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</si>
  <si>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</si>
  <si>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</si>
  <si>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</si>
  <si>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</si>
  <si>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</si>
  <si>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</si>
  <si>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</si>
  <si>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</si>
  <si>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</si>
  <si>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</si>
  <si>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</si>
  <si>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</si>
  <si>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</si>
  <si>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</si>
  <si>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</si>
  <si>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</si>
  <si>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</si>
  <si>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</si>
  <si>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</si>
  <si>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</si>
  <si>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</si>
  <si>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</si>
  <si>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</si>
  <si>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</si>
  <si>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</si>
  <si>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</si>
  <si>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</si>
  <si>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</si>
  <si>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</si>
  <si>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</si>
  <si>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</si>
  <si>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</si>
  <si>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</si>
  <si>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</si>
  <si>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</si>
  <si>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</si>
  <si>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</si>
  <si>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</si>
  <si>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</si>
  <si>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</si>
  <si>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</si>
  <si>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</si>
  <si>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</si>
  <si>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</si>
  <si>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</si>
  <si>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</si>
  <si>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</si>
  <si>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</si>
  <si>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</si>
  <si>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</si>
  <si>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</si>
  <si>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</si>
  <si>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</si>
  <si>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</si>
  <si>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</si>
  <si>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</si>
  <si>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</si>
  <si>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</si>
  <si>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</si>
  <si>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</si>
  <si>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</si>
  <si>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</si>
  <si>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</si>
  <si>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</si>
  <si>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</si>
  <si>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</si>
  <si>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</si>
  <si>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</si>
  <si>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</si>
  <si>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</si>
  <si>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</si>
  <si>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</si>
  <si>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</si>
  <si>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</si>
  <si>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</si>
  <si>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</si>
  <si>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</si>
  <si>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</si>
  <si>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</si>
  <si>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</si>
  <si>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</si>
  <si>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</si>
  <si>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</si>
  <si>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</si>
  <si>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</si>
  <si>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</si>
  <si>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</si>
  <si>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</si>
  <si>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</si>
  <si>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</si>
  <si>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</si>
  <si>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</si>
  <si>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</si>
  <si>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</si>
  <si>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</si>
  <si>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</si>
  <si>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</si>
  <si>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</si>
  <si>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</si>
  <si>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</si>
  <si>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</si>
  <si>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</si>
  <si>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</si>
  <si>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</si>
  <si>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</si>
  <si>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</si>
  <si>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</si>
  <si>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</si>
  <si>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</si>
  <si>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</si>
  <si>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</si>
  <si>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</si>
  <si>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</si>
  <si>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</si>
  <si>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</si>
  <si>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</si>
  <si>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</si>
  <si>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</si>
  <si>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</si>
  <si>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</si>
  <si>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</si>
  <si>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</si>
  <si>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</si>
  <si>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</si>
  <si>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</si>
  <si>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</si>
  <si>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</si>
  <si>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</si>
  <si>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</si>
  <si>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</si>
  <si>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</si>
  <si>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</si>
  <si>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</si>
  <si>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</si>
  <si>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</si>
  <si>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</si>
  <si>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</si>
  <si>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</si>
  <si>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</si>
  <si>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</si>
  <si>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</si>
  <si>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</si>
  <si>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</si>
  <si>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</si>
  <si>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</si>
  <si>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</si>
  <si>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</si>
  <si>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</si>
  <si>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</si>
  <si>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</si>
  <si>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</si>
  <si>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</si>
  <si>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</si>
  <si>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</si>
  <si>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</si>
  <si>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</si>
  <si>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</si>
  <si>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</si>
  <si>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</si>
  <si>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</si>
  <si>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</si>
  <si>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</si>
  <si>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</si>
  <si>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</si>
  <si>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</si>
  <si>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</si>
  <si>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</si>
  <si>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</si>
  <si>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</si>
  <si>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</si>
  <si>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</si>
  <si>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</si>
  <si>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</si>
  <si>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</si>
  <si>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</si>
  <si>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</si>
  <si>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</si>
  <si>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</si>
  <si>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</si>
  <si>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</si>
  <si>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</si>
  <si>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</si>
  <si>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</si>
  <si>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</si>
  <si>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</si>
  <si>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</si>
  <si>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</si>
  <si>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</si>
  <si>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</si>
  <si>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</si>
  <si>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</si>
  <si>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</si>
  <si>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</si>
  <si>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</si>
  <si>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</si>
  <si>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</si>
  <si>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</si>
  <si>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</si>
  <si>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</si>
  <si>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</si>
  <si>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</si>
  <si>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</si>
  <si>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</si>
  <si>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</si>
  <si>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</si>
  <si>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</si>
  <si>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</si>
  <si>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</si>
  <si>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</si>
  <si>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</si>
  <si>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</si>
  <si>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</si>
  <si>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</si>
  <si>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</si>
  <si>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</si>
  <si>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</si>
  <si>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</si>
  <si>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</si>
  <si>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</si>
  <si>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</si>
  <si>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</si>
  <si>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</si>
  <si>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</si>
  <si>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</si>
  <si>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</si>
  <si>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</si>
  <si>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</si>
  <si>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</si>
  <si>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</si>
  <si>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</si>
  <si>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</si>
  <si>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</si>
  <si>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</si>
  <si>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</si>
  <si>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</si>
  <si>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</si>
  <si>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</si>
  <si>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</si>
  <si>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</si>
  <si>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</si>
  <si>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</si>
  <si>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</si>
  <si>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</si>
  <si>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</si>
  <si>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</si>
  <si>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</si>
  <si>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</si>
  <si>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</si>
  <si>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</si>
  <si>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</si>
  <si>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</si>
  <si>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</si>
  <si>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</si>
  <si>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</si>
  <si>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</si>
  <si>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</si>
  <si>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</si>
  <si>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</si>
  <si>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</si>
  <si>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</si>
  <si>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</si>
  <si>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</si>
  <si>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</si>
  <si>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</si>
  <si>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</si>
  <si>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</si>
  <si>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</si>
  <si>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</si>
  <si>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</si>
  <si>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</si>
  <si>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</si>
  <si>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</si>
  <si>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</si>
  <si>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</si>
  <si>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</si>
  <si>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</si>
  <si>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</si>
  <si>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</si>
  <si>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</si>
  <si>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</si>
  <si>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</si>
  <si>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</si>
  <si>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</si>
  <si>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</si>
  <si>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</si>
  <si>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</si>
  <si>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</si>
  <si>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</si>
  <si>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</si>
  <si>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</si>
  <si>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</si>
  <si>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</si>
  <si>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</si>
  <si>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</si>
  <si>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</si>
  <si>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</si>
  <si>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</si>
  <si>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</si>
  <si>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</si>
  <si>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</si>
  <si>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</si>
  <si>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</si>
  <si>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</si>
  <si>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</si>
  <si>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</si>
  <si>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</si>
  <si>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</si>
  <si>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</si>
  <si>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</si>
  <si>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</si>
  <si>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</si>
  <si>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</si>
  <si>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</si>
  <si>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</si>
  <si>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</si>
  <si>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</si>
  <si>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</si>
  <si>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</si>
  <si>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</si>
  <si>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</si>
  <si>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</si>
  <si>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</si>
  <si>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</si>
  <si>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</si>
  <si>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</si>
  <si>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</si>
  <si>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</si>
  <si>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</si>
  <si>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</si>
  <si>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</si>
  <si>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</si>
  <si>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</si>
  <si>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</si>
  <si>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</si>
  <si>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</si>
  <si>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</si>
  <si>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</si>
  <si>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</si>
  <si>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</si>
  <si>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</si>
  <si>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</si>
  <si>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</si>
  <si>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</si>
  <si>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</si>
  <si>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</si>
  <si>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</si>
  <si>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</si>
  <si>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</si>
  <si>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</si>
  <si>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</si>
  <si>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</si>
  <si>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</si>
  <si>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</si>
  <si>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</si>
  <si>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</si>
  <si>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</si>
  <si>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</si>
  <si>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</si>
  <si>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</si>
  <si>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</si>
  <si>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</si>
  <si>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</si>
  <si>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</si>
  <si>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</si>
  <si>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</si>
  <si>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</si>
  <si>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</si>
  <si>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</si>
  <si>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</si>
  <si>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</si>
  <si>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</si>
  <si>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</si>
  <si>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</si>
  <si>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</si>
  <si>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</si>
  <si>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</si>
  <si>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</si>
  <si>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</si>
  <si>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</si>
  <si>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</si>
  <si>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</si>
  <si>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</si>
  <si>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</si>
  <si>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</si>
  <si>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</si>
  <si>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</si>
  <si>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</si>
  <si>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</si>
  <si>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</si>
  <si>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</si>
  <si>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</si>
  <si>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</si>
  <si>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</si>
  <si>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</si>
  <si>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</si>
  <si>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</si>
  <si>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</si>
  <si>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</si>
  <si>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</si>
  <si>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</si>
  <si>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</si>
  <si>
    <t>PCM-20251026-00000302</t>
  </si>
  <si>
    <t xml:space="preserve">ETA 60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</si>
</sst>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D9" sqref="D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293.24461712963239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12.749628703706549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45956.193043055559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45956.193043055559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45956.193043055559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45956.193043055559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45956.193043055559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45956.193043055559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45956.193043055559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45956.193043055559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45956.193043055559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45956.193043055559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45956.193043055559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45956.193043055559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45956.193043055559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45956.193043055559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45956.193043055559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45956.193043055559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45956.193043055559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45956.193043055559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45956.193043055559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45956.193043055559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45956.193043055559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45956.193043055559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45956.193043055559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45956.193043055559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45956.193043055559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45956.193043055559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45956.193043055559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45956.193043055559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45956.193043055559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45956.193043055559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45956.193043055559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45956.193043055559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45956.193043055559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45956.193043055559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45956.193043055559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45956.193043055559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45956.193043055559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45956.193043055559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45956.193043055559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45956.193043055559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45956.193043055559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45956.193043055559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45956.193043055559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45956.193043055559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45956.193043055559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45956.193043055559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45956.193043055559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45956.193043055559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45956.193043055559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45956.193043055559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45956.193043055559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45956.193043055559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45956.193043055559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45956.193043055559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45956.193043055559</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45956.193043055559</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6A173423-7346-4654-A9F3-D7CAB1218B05}"/>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tabSelected="1" workbookViewId="0">
      <selection activeCell="D5" sqre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131.19320509259705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11.697267592593562</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45956.193043055559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45956.193043055559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45956.193043055559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45956.193043055559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45956.193043055559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45956.193043055559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45956.193043055559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45956.193043055559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45956.193043055559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45956.193043055559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45956.193043055559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45956.193043055559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45956.193043055559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45956.193043055559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45956.193043055559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45956.193043055559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45956.193043055559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45956.193043055559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45956.193043055559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45956.193043055559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45956.193043055559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45956.193043055559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45956.193043055559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45956.193043055559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45956.193043055559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45956.193043055559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45956.193043055559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45956.193043055559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45956.193043055559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45956.193043055559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45956.193043055559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45956.193043055559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45956.193043055559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45956.193043055559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45956.193043055559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45956.193043055559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45956.193043055559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45956.193043055559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45956.193043055559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45956.193043055559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45956.193043055559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45956.193043055559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45956.193043055559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45956.193043055559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45956.193043055559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45956.193043055559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45956.193043055559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45956.193043055559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45956.193043055559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45956.193043055559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45956.193043055559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45956.193043055559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45956.193043055559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45956.193043055559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45956.193043055559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45956.193043055559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45956.193043055559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45956.193043055559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45956.193043055559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45956.193043055559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45956.193043055559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45956.193043055559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45956.193043055559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45956.193043055559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45956.193043055559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45956.193043055559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45956.193043055559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45956.193043055559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45956.193043055559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45956.193043055559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45956.193043055559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45956.193043055559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45956.193043055559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45956.193043055559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45956.193043055559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45956.193043055559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45956.193043055559</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45956.193043055559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45956.193043055559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45956.193043055559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45956.193043055559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45956.193043055559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45956.193043055559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45956.193043055559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45956.193043055559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45956.193043055559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45956.193043055559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45956.193043055559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45956.193043055559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45956.193043055559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45956.193043055559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45956.193043055559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45956.193043055559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45956.193043055559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45956.193043055559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45956.193043055559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45956.193043055559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45956.193043055559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45956.193043055559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45956.193043055559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45956.193043055559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45956.193043055559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45956.193043055559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45956.193043055559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45956.193043055559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45956.193043055559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45956.193043055559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45956.193043055559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45956.193043055559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45956.193043055559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45956.193043055559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45956.193043055559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45956.193043055559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45956.193043055559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45956.193043055559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45956.193043055559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45956.193043055559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45956.193043055559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45956.193043055559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45956.193043055559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45956.193043055559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45956.193043055559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45956.193043055559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45956.193043055559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45956.193043055559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45956.193043055559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45956.193043055559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45956.193043055559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45956.193043055559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45956.193043055559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45956.193043055559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45956.193043055559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45956.193043055559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45956.193043055559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45956.193043055559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45956.193043055559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45956.193043055559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45956.193043055559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45956.193043055559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45956.193043055559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45956.193043055559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45956.193043055559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45956.193043055559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45956.193043055559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45956.193043055559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45956.193043055559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45956.193043055559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45956.193043055559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45956.193043055559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45956.193043055559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45956.193043055559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45956.193043055559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45956.193043055559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45956.193043055559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45956.193043055559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45956.193043055559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45956.193043055559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45956.193043055559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45956.193043055559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45956.193043055559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45956.193043055559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45956.193043055559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45956.193043055559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45956.193043055559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45956.193043055559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45956.193043055559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45956.193043055559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45956.193043055559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45956.193043055559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45956.193043055559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45956.193043055559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45956.193043055559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45956.193043055559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45956.193043055559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45956.193043055559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45956.193043055559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45956.193043055559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45956.193043055559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45956.193043055559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45956.193043055559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45956.193043055559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45956.193043055559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45956.193043055559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45956.193043055559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45956.193043055559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45956.193043055559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45956.193043055559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45956.193043055559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45956.193043055559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45956.193043055559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45956.193043055559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45956.193043055559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45956.193043055559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45956.193043055559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45956.193043055559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45956.193043055559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45956.193043055559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45956.193043055559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45956.193043055559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45956.193043055559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45956.193043055559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45956.193043055559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45956.193043055559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45956.193043055559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45956.193043055559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45956.193043055559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45956.193043055559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45956.193043055559</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45956.193043055559</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45956.193043055559</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45956.193043055559</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45956.193043055559</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45956.193043055559</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45956.193043055559</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45956.193043055559</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45956.193043055559</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45956.193043055559</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45956.193043055559</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45956.193043055559</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45956.193043055559</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45956.193043055559</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7" sqref="D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45956.193043055559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45956.193043055559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45956.193043055559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45956.193043055559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45956.193043055559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45956.193043055559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45956.193043055559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45956.193043055559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45956.193043055559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45956.193043055559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45956.193043055559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45956.193043055559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45956.193043055559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45956.193043055559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45956.193043055559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45956.193043055559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45956.193043055559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45956.193043055559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45956.193043055559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45956.193043055559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45956.193043055559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45956.193043055559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45956.193043055559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45956.193043055559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45956.193043055559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45956.193043055559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45956.193043055559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45956.193043055559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45956.193043055559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45956.193043055559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45956.193043055559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45956.193043055559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45956.193043055559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45956.193043055559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45956.193043055559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45956.193043055559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45956.193043055559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45956.193043055559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45956.193043055559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45956.193043055559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45956.193043055559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45956.193043055559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45956.193043055559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45956.193043055559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45956.193043055559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45956.193043055559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45956.193043055559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45956.193043055559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45956.193043055559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45956.193043055559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45956.193043055559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45956.193043055559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45956.193043055559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45956.193043055559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45956.193043055559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45956.193043055559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45956.193043055559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45956.193043055559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45956.193043055559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45956.193043055559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45956.193043055559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45956.193043055559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45956.193043055559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45956.193043055559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45956.193043055559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45956.193043055559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45956.193043055559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45956.193043055559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45956.193043055559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45956.193043055559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45956.193043055559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45956.193043055559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45956.193043055559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45956.193043055559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45956.193043055559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45956.193043055559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45956.193043055559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45956.193043055559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45956.193043055559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45956.193043055559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45956.193043055559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45956.193043055559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45956.193043055559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45956.193043055559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45956.193043055559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45956.193043055559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45956.193043055559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45956.193043055559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45956.193043055559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45956.193043055559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45956.193043055559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45956.193043055559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45956.193043055559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45956.193043055559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45956.193043055559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45956.193043055559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45956.193043055559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45956.193043055559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45956.193043055559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45956.193043055559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45956.193043055559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45956.193043055559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45956.193043055559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45956.193043055559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45956.193043055559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45956.193043055559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45956.193043055559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45956.193043055559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45956.193043055559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45956.193043055559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45956.193043055559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45956.193043055559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45956.193043055559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45956.193043055559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45956.193043055559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45956.193043055559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45956.193043055559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45956.193043055559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45956.193043055559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45956.193043055559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45956.193043055559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45956.193043055559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45956.193043055559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45956.193043055559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45956.193043055559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45956.193043055559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45956.193043055559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45956.193043055559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45956.193043055559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45956.193043055559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45956.193043055559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45956.193043055559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45956.193043055559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45956.193043055559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45956.193043055559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45956.193043055559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45956.193043055559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45956.193043055559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45956.193043055559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45956.193043055559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45956.193043055559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45956.193043055559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45956.193043055559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45956.193043055559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45956.193043055559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45956.193043055559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45956.193043055559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45956.193043055559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45956.193043055559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45956.193043055559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45956.193043055559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45956.193043055559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45956.193043055559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45956.193043055559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45956.193043055559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45956.193043055559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45956.193043055559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45956.193043055559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45956.193043055559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45956.193043055559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45956.193043055559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45956.193043055559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45956.193043055559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45956.193043055559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45956.193043055559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45956.193043055559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45956.193043055559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45956.193043055559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45956.193043055559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45956.193043055559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45956.193043055559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45956.193043055559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45956.193043055559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45956.193043055559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45956.193043055559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45956.193043055559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45956.193043055559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45956.193043055559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45956.193043055559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45956.193043055559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45956.193043055559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45956.193043055559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45956.193043055559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45956.193043055559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45956.193043055559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45956.193043055559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45956.193043055559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45956.193043055559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45956.193043055559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45956.193043055559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45956.193043055559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45956.193043055559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45956.193043055559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45956.193043055559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45956.193043055559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45956.193043055559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45956.193043055559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45956.193043055559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45956.193043055559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45956.193043055559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45956.193043055559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45956.193043055559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45956.193043055559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45956.193043055559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45956.193043055559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45956.193043055559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45956.193043055559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45956.193043055559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45956.193043055559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45956.193043055559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45956.193043055559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45956.193043055559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45956.193043055559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45956.193043055559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45956.193043055559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45956.193043055559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45956.193043055559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45956.193043055559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45956.193043055559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45956.193043055559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45956.193043055559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45956.193043055559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45956.193043055559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45956.193043055559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45956.193043055559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45956.193043055559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45956.193043055559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45956.193043055559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45956.193043055559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45956.193043055559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45956.193043055559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45956.193043055559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45956.193043055559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45956.193043055559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45956.193043055559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45956.193043055559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45956.193043055559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45956.193043055559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45956.193043055559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45956.193043055559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45956.193043055559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45956.193043055559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45956.193043055559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45956.193043055559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45956.193043055559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45956.193043055559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45956.193043055559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45956.193043055559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45956.193043055559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45956.193043055559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45956.193043055559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45956.193043055559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45956.193043055559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45956.193043055559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45956.193043055559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45956.193043055559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45956.193043055559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45956.193043055559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45956.193043055559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45956.193043055559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45956.193043055559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45956.193043055559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45956.193043055559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45956.193043055559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45956.193043055559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45956.193043055559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45956.193043055559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45956.193043055559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45956.193043055559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45956.193043055559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45956.193043055559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45956.193043055559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45956.193043055559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45956.193043055559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45956.193043055559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45956.193043055559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45956.193043055559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45956.193043055559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45956.193043055559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45956.193043055559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45956.193043055559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45956.193043055559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45956.193043055559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45956.193043055559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45956.193043055559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45956.193043055559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45956.193043055559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45956.193043055559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45956.193043055559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45956.193043055559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45956.193043055559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45956.193043055559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45956.193043055559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45956.193043055559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45956.193043055559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45956.193043055559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45956.193043055559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45956.193043055559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45956.193043055559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45956.193043055559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45956.193043055559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45956.193043055559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45956.193043055559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45956.193043055559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45956.193043055559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45956.193043055559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45956.193043055559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45956.193043055559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45956.193043055559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45956.193043055559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45956.193043055559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45956.193043055559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45956.193043055559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45956.193043055559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45956.193043055559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45956.193043055559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45956.193043055559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45956.193043055559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45956.193043055559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45956.193043055559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45956.193043055559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45956.193043055559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45956.193043055559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45956.193043055559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45956.193043055559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45956.193043055559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45956.193043055559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45956.193043055559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45956.193043055559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45956.193043055559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45956.193043055559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45956.193043055559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45956.193043055559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45956.193043055559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45956.193043055559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45956.193043055559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45956.193043055559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45956.193043055559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45956.193043055559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45956.193043055559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45956.193043055559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45956.193043055559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45956.193043055559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45956.193043055559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45956.193043055559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45956.193043055559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45956.193043055559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45956.193043055559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45956.193043055559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45956.193043055559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45956.193043055559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45956.193043055559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45956.193043055559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45956.193043055559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45956.193043055559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45956.193043055559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45956.193043055559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45956.193043055559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45956.193043055559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45956.193043055559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45956.193043055559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45956.193043055559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45956.193043055559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45956.193043055559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45956.193043055559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45956.193043055559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45956.193043055559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45956.193043055559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45956.193043055559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45956.193043055559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45956.193043055559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45956.193043055559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45956.193043055559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45956.193043055559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45956.193043055559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45956.193043055559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45956.193043055559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45956.193043055559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45956.193043055559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45956.193043055559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45956.193043055559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45956.193043055559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45956.193043055559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45956.193043055559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45956.193043055559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45956.193043055559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45956.193043055559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45956.193043055559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45956.193043055559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45956.193043055559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45956.193043055559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45956.193043055559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45956.193043055559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45956.193043055559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45956.193043055559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45956.193043055559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45956.193043055559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45956.193043055559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45956.193043055559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45956.193043055559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45956.193043055559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45956.193043055559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45956.193043055559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45956.193043055559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45956.193043055559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45956.193043055559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45956.193043055559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45956.193043055559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45956.193043055559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45956.193043055559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45956.193043055559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45956.193043055559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45956.193043055559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45956.193043055559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45956.193043055559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45956.193043055559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45956.193043055559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45956.193043055559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45956.193043055559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45956.193043055559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45956.193043055559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45956.193043055559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45956.193043055559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45956.193043055559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45956.193043055559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45956.193043055559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45956.193043055559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45956.193043055559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45956.193043055559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45956.193043055559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45956.193043055559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45956.193043055559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45956.193043055559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45956.193043055559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45956.193043055559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45956.193043055559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45956.193043055559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45956.193043055559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45956.193043055559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45956.193043055559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45956.193043055559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45956.193043055559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45956.193043055559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45956.193043055559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45956.193043055559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45956.193043055559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45956.193043055559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45956.193043055559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45956.193043055559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45956.193043055559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45956.193043055559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45956.193043055559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45956.193043055559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45956.193043055559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45956.193043055559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45956.193043055559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45956.193043055559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45956.193043055559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45956.193043055559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45956.193043055559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45956.193043055559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45956.193043055559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45956.193043055559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45956.193043055559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45956.193043055559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45956.193043055559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45956.193043055559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45956.193043055559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45956.193043055559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45956.193043055559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45956.193043055559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45956.193043055559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45956.193043055559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45956.193043055559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45956.193043055559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45956.193043055559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45956.193043055559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45956.193043055559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45956.193043055559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45956.193043055559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45956.193043055559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45956.193043055559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45956.193043055559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45956.193043055559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45956.193043055559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45956.193043055559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45956.193043055559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45956.193043055559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45956.193043055559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45956.193043055559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45956.193043055559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45956.193043055559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45956.193043055559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45956.193043055559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45956.193043055559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45956.193043055559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45956.193043055559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45956.193043055559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45956.193043055559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45956.193043055559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45956.193043055559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45956.193043055559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45956.193043055559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45956.193043055559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45956.193043055559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45956.193043055559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45956.193043055559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45956.193043055559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45956.193043055559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45956.193043055559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45956.193043055559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45956.193043055559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45956.193043055559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45956.193043055559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45956.193043055559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45956.193043055559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45956.193043055559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45956.193043055559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45956.193043055559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45956.193043055559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45956.193043055559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45956.193043055559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45956.193043055559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45956.193043055559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45956.193043055559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45956.193043055559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45956.193043055559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45956.193043055559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45956.193043055559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45956.193043055559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45956.193043055559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45956.193043055559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45956.193043055559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45956.193043055559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45956.193043055559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45956.193043055559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45956.193043055559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45956.193043055559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45956.193043055559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45956.193043055559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45956.193043055559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45956.193043055559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45956.193043055559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45956.193043055559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45956.193043055559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45956.193043055559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45956.193043055559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45956.193043055559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45956.193043055559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45956.193043055559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45956.193043055559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45956.193043055559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45956.193043055559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45956.193043055559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45956.193043055559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45956.193043055559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45956.193043055559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45956.193043055559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45956.193043055559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45956.193043055559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45956.193043055559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45956.193043055559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45956.193043055559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45956.193043055559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45956.193043055559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45956.193043055559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45956.193043055559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45956.193043055559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45956.193043055559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45956.193043055559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45956.193043055559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45956.193043055559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45956.193043055559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45956.193043055559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45956.193043055559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45956.193043055559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45956.193043055559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45956.193043055559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45956.193043055559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45956.193043055559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45956.193043055559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45956.193043055559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45956.193043055559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45956.193043055559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45956.193043055559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45956.193043055559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45956.193043055559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45956.193043055559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45956.193043055559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45956.193043055559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45956.193043055559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45956.193043055559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45956.193043055559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45956.193043055559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45956.193043055559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45956.193043055559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45956.193043055559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45956.193043055559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45956.193043055559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45956.193043055559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45956.193043055559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45956.193043055559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45956.193043055559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45956.193043055559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45956.193043055559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45956.193043055559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45956.193043055559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45956.193043055559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45956.193043055559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45956.193043055559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45956.193043055559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45956.193043055559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45956.193043055559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45956.193043055559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45956.193043055559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45956.193043055559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45956.193043055559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45956.193043055559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45956.193043055559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45956.193043055559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45956.193043055559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45956.193043055559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45956.193043055559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45956.193043055559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45956.193043055559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45956.193043055559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45956.193043055559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45956.193043055559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45956.193043055559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45956.193043055559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45956.193043055559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45956.193043055559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45956.193043055559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45956.193043055559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45956.193043055559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45956.193043055559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45956.193043055559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45956.193043055559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45956.193043055559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45956.193043055559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45956.193043055559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45956.193043055559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45956.193043055559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45956.193043055559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45956.193043055559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45956.193043055559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45956.193043055559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45956.193043055559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45956.193043055559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45956.193043055559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45956.193043055559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45956.193043055559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45956.193043055559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45956.193043055559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45956.193043055559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45956.193043055559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45956.193043055559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45956.193043055559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45956.193043055559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45956.193043055559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45956.193043055559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45956.193043055559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45956.193043055559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45956.193043055559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45956.193043055559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45956.193043055559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45956.193043055559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45956.193043055559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45956.193043055559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45956.193043055559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45956.193043055559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45956.193043055559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45956.193043055559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45956.193043055559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45956.193043055559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45956.193043055559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45956.193043055559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45956.193043055559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45956.193043055559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45956.193043055559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45956.193043055559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45956.193043055559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45956.193043055559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45956.193043055559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45956.193043055559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45956.193043055559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45956.193043055559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45956.193043055559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45956.193043055559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45956.193043055559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45956.193043055559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45956.193043055559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45956.193043055559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45956.193043055559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45956.193043055559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45956.193043055559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45956.193043055559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45956.193043055559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45956.193043055559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45956.193043055559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45956.193043055559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45956.193043055559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45956.193043055559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45956.193043055559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45956.193043055559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45956.193043055559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45956.193043055559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45956.193043055559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45956.193043055559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45956.193043055559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45956.193043055559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45956.193043055559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45956.193043055559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45956.193043055559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45956.193043055559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45956.193043055559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45956.193043055559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45956.193043055559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45956.193043055559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45956.193043055559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45956.193043055559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45956.193043055559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45956.193043055559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45956.193043055559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45956.193043055559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45956.193043055559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45956.193043055559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45956.193043055559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45956.193043055559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45956.193043055559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45956.193043055559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45956.193043055559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45956.193043055559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45956.193043055559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45956.193043055559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45956.193043055559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45956.193043055559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45956.193043055559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45956.193043055559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45956.193043055559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45956.193043055559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45956.193043055559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45956.193043055559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45956.193043055559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45956.193043055559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45956.193043055559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45956.193043055559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45956.193043055559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45956.193043055559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45956.193043055559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45956.193043055559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45956.193043055559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45956.193043055559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45956.193043055559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45956.193043055559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45956.193043055559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45956.193043055559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45956.193043055559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45956.193043055559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45956.193043055559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45956.193043055559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45956.193043055559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45956.193043055559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45956.193043055559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45956.193043055559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45956.193043055559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45956.193043055559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45956.193043055559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45956.193043055559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45956.193043055559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45956.193043055559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45956.193043055559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45956.193043055559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45956.193043055559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45956.193043055559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45956.193043055559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45956.193043055559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45956.193043055559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45956.193043055559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45956.193043055559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45956.193043055559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45956.193043055559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45956.193043055559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45956.193043055559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45956.193043055559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45956.193043055559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45956.193043055559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45956.193043055559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45956.193043055559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45956.193043055559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45956.193043055559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45956.193043055559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45956.193043055559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45956.193043055559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45956.193043055559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45956.193043055559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45956.193043055559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45956.193043055559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45956.193043055559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45956.193043055559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45956.193043055559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45956.193043055559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45956.193043055559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45956.193043055559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45956.193043055559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45956.193043055559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45956.193043055559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45956.193043055559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45956.193043055559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45956.193043055559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45956.193043055559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45956.193043055559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45956.193043055559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45956.193043055559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45956.193043055559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45956.193043055559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45956.193043055559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45956.193043055559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45956.193043055559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45956.193043055559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45956.193043055559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45956.193043055559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45956.193043055559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45956.193043055559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45956.193043055559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45956.193043055559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45956.193043055559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45956.193043055559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45956.193043055559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45956.193043055559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45956.193043055559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45956.193043055559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45956.193043055559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45956.193043055559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45956.193043055559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45956.193043055559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45956.193043055559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45956.193043055559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45956.193043055559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45956.193043055559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45956.193043055559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45956.193043055559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45956.193043055559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45956.193043055559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45956.193043055559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45956.193043055559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45956.193043055559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45956.193043055559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45956.193043055559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45956.193043055559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45956.193043055559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45956.193043055559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45956.193043055559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45956.193043055559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45956.193043055559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45956.193043055559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45956.193043055559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45956.193043055559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45956.193043055559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45956.193043055559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45956.193043055559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45956.193043055559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45956.193043055559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45956.193043055559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45956.193043055559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45956.193043055559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45956.193043055559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45956.193043055559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45956.193043055559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45956.193043055559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45956.193043055559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45956.193043055559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45956.193043055559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45956.193043055559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45956.193043055559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45956.193043055559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45956.193043055559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45956.193043055559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45956.193043055559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45956.193043055559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45956.193043055559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45956.193043055559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45956.193043055559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45956.193043055559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45956.193043055559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45956.193043055559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45956.193043055559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45956.193043055559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45956.193043055559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45956.193043055559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45956.193043055559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45956.193043055559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45956.193043055559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45956.193043055559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45956.193043055559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45956.193043055559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45956.193043055559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45956.193043055559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45956.193043055559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45956.193043055559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45956.193043055559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45956.193043055559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45956.193043055559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45956.193043055559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45956.193043055559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45956.193043055559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45956.193043055559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45956.193043055559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45956.193043055559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45956.193043055559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45956.193043055559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45956.193043055559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45956.193043055559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45956.193043055559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45956.193043055559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45956.193043055559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45956.193043055559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45956.193043055559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45956.193043055559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45956.193043055559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45956.193043055559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45956.193043055559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45956.193043055559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45956.193043055559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45956.193043055559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45956.193043055559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45956.193043055559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45956.193043055559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45956.193043055559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45956.193043055559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45956.193043055559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45956.193043055559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45956.193043055559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45956.193043055559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45956.193043055559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45956.193043055559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45956.193043055559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45956.193043055559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45956.193043055559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45956.193043055559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45956.193043055559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45956.193043055559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45956.193043055559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45956.193043055559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45956.193043055559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45956.193043055559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45956.193043055559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45956.193043055559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45956.193043055559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45956.193043055559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45956.193043055559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45956.193043055559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45956.193043055559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45956.193043055559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45956.193043055559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45956.193043055559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45956.193043055559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45956.193043055559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45956.193043055559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45956.193043055559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45956.193043055559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45956.193043055559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45956.193043055559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45956.193043055559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45956.193043055559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45956.193043055559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45956.193043055559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45956.193043055559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45956.193043055559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45956.193043055559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45956.193043055559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45956.193043055559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45956.193043055559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45956.193043055559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45956.193043055559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45956.193043055559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45956.193043055559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45956.193043055559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45956.193043055559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45956.193043055559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45956.193043055559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45956.193043055559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45956.193043055559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45956.193043055559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45956.193043055559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45956.193043055559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45956.193043055559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45956.193043055559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45956.193043055559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45956.193043055559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45956.193043055559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45956.193043055559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45956.193043055559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45956.193043055559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45956.193043055559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45956.193043055559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45956.193043055559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45956.193043055559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45956.193043055559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45956.193043055559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45956.193043055559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45956.193043055559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45956.193043055559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45956.193043055559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45956.193043055559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45956.193043055559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45956.193043055559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45956.193043055559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45956.193043055559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45956.193043055559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45956.193043055559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45956.193043055559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45956.193043055559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45956.193043055559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45956.193043055559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45956.193043055559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45956.193043055559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45956.193043055559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45956.193043055559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45956.193043055559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45956.193043055559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45956.193043055559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45956.193043055559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45956.193043055559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45956.193043055559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45956.193043055559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45956.193043055559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45956.193043055559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45956.193043055559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45956.193043055559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45956.193043055559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45956.193043055559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45956.193043055559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45956.193043055559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45956.193043055559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45956.193043055559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45956.193043055559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45956.193043055559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45956.193043055559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45956.193043055559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45956.193043055559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45956.193043055559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45956.193043055559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45956.193043055559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45956.193043055559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45956.193043055559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45956.193043055559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45956.193043055559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45956.193043055559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45956.193043055559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45956.193043055559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45956.193043055559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45956.193043055559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45956.193043055559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45956.193043055559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45956.193043055559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45956.193043055559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45956.193043055559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45956.193043055559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45956.193043055559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45956.193043055559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45956.193043055559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45956.193043055559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45956.193043055559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45956.193043055559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45956.193043055559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45956.193043055559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45956.193043055559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45956.193043055559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45956.193043055559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45956.193043055559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45956.193043055559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45956.193043055559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45956.193043055559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45956.193043055559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45956.193043055559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45956.193043055559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45956.193043055559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45956.193043055559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45956.193043055559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45956.193043055559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45956.193043055559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45956.193043055559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45956.193043055559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45956.193043055559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45956.193043055559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45956.193043055559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45956.193043055559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45956.193043055559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45956.193043055559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45956.193043055559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45956.193043055559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45956.193043055559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45956.193043055559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45956.193043055559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45956.193043055559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45956.193043055559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45956.193043055559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45956.193043055559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45956.193043055559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45956.193043055559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45956.193043055559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45956.193043055559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45956.193043055559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45956.193043055559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45956.193043055559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45956.193043055559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45956.193043055559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45956.193043055559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45956.193043055559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45956.193043055559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45956.193043055559</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workbookViewId="0">
      <selection activeCell="I22" sqref="I2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252.71232546296233</v>
      </c>
      <c r="H2" s="99">
        <v>45703.474768518521</v>
      </c>
      <c r="I2" s="123" t="str">
        <f>IFERROR(VLOOKUP(D2,DB!A:F,6,0),"")</f>
        <v>SCECO</v>
      </c>
      <c r="J2" s="123"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2.5583208333337097</v>
      </c>
      <c r="H3" s="123">
        <v>45953.546631944446</v>
      </c>
      <c r="I3" s="123" t="str">
        <f>IFERROR(VLOOKUP(D3,DB!A:F,6,0),"")</f>
        <v>SCECO</v>
      </c>
      <c r="J3" s="123"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0.45468657407764113</v>
      </c>
      <c r="H4" s="123">
        <v>45955.732800925929</v>
      </c>
      <c r="I4" s="123" t="str">
        <f>IFERROR(VLOOKUP(D4,DB!A:F,6,0),"")</f>
        <v>Generator-SG</v>
      </c>
      <c r="J4" s="123" t="str">
        <f>IFERROR(VLOOKUP(D4,DB!A:G,7,0),"")</f>
        <v>No BB Shifted</v>
      </c>
      <c r="K4" s="125" t="s">
        <v>39091</v>
      </c>
      <c r="L4" s="121" t="str">
        <f>IFERROR(VLOOKUP(D4,DB!A:I,9,0),"")</f>
        <v>Latis</v>
      </c>
    </row>
    <row r="5" spans="1:16" ht="15" customHeight="1">
      <c r="A5" s="119"/>
      <c r="B5" s="119" t="str">
        <f>IFERROR(VLOOKUP(D5,DB!A:K,11,0),"")</f>
        <v/>
      </c>
      <c r="C5" s="120"/>
      <c r="D5" s="94"/>
      <c r="E5" s="98"/>
      <c r="F5" s="123"/>
      <c r="G5" s="124">
        <f ca="1">IFERROR(NOW()-F5,"")</f>
        <v>45956.193043055559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45956.193043055559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45956.193043055559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45956.193043055559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45956.193043055559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45956.193043055559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45956.193043055559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45956.193043055559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45956.193043055559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45956.193043055559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45956.193043055559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45956.193043055559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45956.193043055559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45956.193043055559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45956.193043055559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45956.193043055559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45956.193043055559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45956.193043055559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45956.193043055559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45956.193043055559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45956.193043055559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45956.193043055559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45956.193043055559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45956.193043055559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45956.193043055559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45956.193043055559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45956.193043055559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45956.193043055559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45956.193043055559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45956.193043055559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45956.193043055559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45956.193043055559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45956.193043055559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45956.193043055559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45956.193043055559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45956.193043055559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45956.193043055559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45956.193043055559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45956.193043055559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45956.193043055559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45956.193043055559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45956.193043055559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45956.193043055559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45956.193043055559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45956.193043055559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45956.193043055559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45956.193043055559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45956.193043055559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45956.193043055559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45956.193043055559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45956.193043055559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45956.193043055559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45956.193043055559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45956.193043055559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45956.193043055559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45956.193043055559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45956.193043055559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45956.193043055559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45956.193043055559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45956.193043055559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45956.193043055559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45956.193043055559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45956.193043055559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45956.193043055559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45956.193043055559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45956.193043055559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45956.193043055559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45956.193043055559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45956.193043055559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45956.193043055559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45956.193043055559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45956.193043055559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45956.193043055559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45956.193043055559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45956.193043055559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45956.193043055559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45956.193043055559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45956.193043055559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45956.193043055559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45956.193043055559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45956.193043055559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45956.193043055559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45956.193043055559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45956.193043055559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45956.193043055559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45956.193043055559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45956.193043055559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45956.193043055559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45956.193043055559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45956.193043055559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45956.193043055559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45956.193043055559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45956.193043055559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45956.193043055559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45956.193043055559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45956.193043055559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45956.193043055559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45956.193043055559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45956.193043055559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45956.193043055559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45956.193043055559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45956.193043055559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45956.193043055559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45956.193043055559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45956.193043055559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45956.193043055559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45956.193043055559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45956.193043055559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45956.193043055559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45956.193043055559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45956.193043055559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45956.193043055559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45956.193043055559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45956.193043055559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45956.193043055559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45956.193043055559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45956.193043055559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45956.193043055559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45956.193043055559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45956.193043055559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45956.193043055559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45956.193043055559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45956.193043055559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45956.193043055559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45956.193043055559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45956.193043055559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45956.193043055559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45956.193043055559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45956.193043055559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45956.193043055559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45956.193043055559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45956.193043055559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45956.193043055559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45956.193043055559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45956.193043055559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45956.193043055559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45956.193043055559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45956.193043055559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45956.193043055559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45956.193043055559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45956.193043055559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45956.193043055559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45956.193043055559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45956.193043055559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45956.193043055559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45956.193043055559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45956.193043055559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45956.193043055559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45956.193043055559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45956.193043055559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45956.193043055559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45956.193043055559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45956.193043055559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45956.193043055559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45956.193043055559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45956.193043055559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45956.193043055559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45956.193043055559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45956.193043055559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45956.193043055559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45956.193043055559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45956.193043055559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45956.193043055559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45956.193043055559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45956.193043055559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45956.193043055559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45956.193043055559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45956.193043055559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45956.193043055559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45956.193043055559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45956.193043055559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45956.193043055559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45956.193043055559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45956.193043055559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45956.193043055559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45956.193043055559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45956.193043055559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45956.193043055559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45956.193043055559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45956.193043055559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45956.193043055559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45956.193043055559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45956.193043055559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45956.193043055559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45956.193043055559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45956.193043055559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45956.193043055559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45956.193043055559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45956.193043055559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45956.193043055559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45956.193043055559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45956.193043055559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45956.193043055559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45956.193043055559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45956.193043055559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45956.193043055559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45956.193043055559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45956.193043055559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45956.193043055559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45956.193043055559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45956.193043055559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45956.193043055559</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45956.193043055559</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45956.193043055559</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45956.193043055559</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45956.193043055559</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45956.193043055559</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45956.193043055559</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45956.193043055559</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45956.193043055559</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45956.193043055559</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45956.193043055559</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45956.193043055559</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45956.193043055559</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45956.193043055559</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45956.193043055559</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64.360982870370208</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30.004165740741882</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7.5319319444461144</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52"/>
      <c r="E5" s="152"/>
      <c r="F5" s="153"/>
      <c r="G5" s="154">
        <f ca="1">IFERROR(NOW()-F5,"")</f>
        <v>45956.193043055559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45956.193043055559</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45956.193043055559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45956.193043055559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45956.193043055559</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45956.193043055559</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45956.193043055559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45956.193043055559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45956.193043055559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45956.193043055559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45956.193043055559</v>
      </c>
      <c r="H15" s="153"/>
      <c r="I15" s="152" t="str">
        <f>IFERROR(VLOOKUP(D15,DB!A:F,6,0),"")</f>
        <v/>
      </c>
      <c r="J15" s="152" t="str">
        <f>IFERROR(VLOOKUP(D15,DB!A:G,7,0),"")</f>
        <v/>
      </c>
      <c r="K15" s="152"/>
      <c r="L15" s="152" t="str">
        <f>IFERROR(VLOOKUP(D15,DB!A:I,9,0),"")</f>
        <v/>
      </c>
    </row>
    <row r="16" spans="1:13" ht="15">
      <c r="A16" s="168"/>
      <c r="B16" s="152" t="str">
        <f>IFERROR(VLOOKUP(D16,DB!A:K,11,0),"")</f>
        <v/>
      </c>
      <c r="C16" s="152"/>
      <c r="D16" s="152"/>
      <c r="E16" s="152"/>
      <c r="F16" s="153"/>
      <c r="G16" s="154">
        <f ca="1">IFERROR(NOW()-F16,"")</f>
        <v>45956.193043055559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45956.193043055559</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45956.193043055559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45956.193043055559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45956.193043055559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45956.193043055559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45956.193043055559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45956.193043055559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45956.193043055559</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45956.193043055559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45956.193043055559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45956.193043055559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45956.193043055559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45956.193043055559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45956.193043055559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45956.193043055559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45956.193043055559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45956.193043055559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45956.193043055559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45956.193043055559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45956.193043055559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45956.193043055559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45956.193043055559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45956.193043055559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45956.193043055559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45956.193043055559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45956.193043055559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45956.193043055559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45956.193043055559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45956.193043055559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45956.193043055559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45956.193043055559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45956.193043055559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45956.193043055559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45956.193043055559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45956.193043055559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45956.193043055559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45956.193043055559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45956.193043055559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45956.193043055559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45956.193043055559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45956.193043055559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45956.193043055559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45956.193043055559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45956.193043055559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45956.193043055559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45956.193043055559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45956.193043055559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45956.193043055559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45956.193043055559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45956.193043055559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45956.193043055559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45956.193043055559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45956.193043055559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45956.193043055559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45956.193043055559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45956.193043055559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45956.193043055559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45956.193043055559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45956.193043055559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45956.193043055559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45956.193043055559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45956.193043055559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45956.193043055559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45956.193043055559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45956.193043055559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45956.193043055559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45956.193043055559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45956.193043055559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45956.193043055559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45956.193043055559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45956.193043055559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45956.193043055559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45956.193043055559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45956.193043055559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45956.193043055559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45956.193043055559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45956.193043055559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45956.193043055559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45956.193043055559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45956.193043055559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45956.193043055559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45956.193043055559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45956.193043055559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45956.193043055559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45956.193043055559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45956.193043055559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45956.193043055559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45956.193043055559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45956.193043055559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45956.193043055559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45956.193043055559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45956.193043055559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45956.193043055559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45956.193043055559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45956.193043055559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45956.193043055559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45956.193043055559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45956.193043055559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45956.193043055559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45956.193043055559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45956.193043055559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45956.193043055559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45956.193043055559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45956.193043055559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45956.193043055559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45956.193043055559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45956.193043055559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45956.193043055559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45956.193043055559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45956.193043055559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45956.193043055559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45956.193043055559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45956.193043055559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45956.193043055559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45956.193043055559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45956.193043055559</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45956.193043055559</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45956.193043055559</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45956.193043055559</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45956.193043055559</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45956.193043055559</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45956.193043055559</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45956.193043055559</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45956.193043055559</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45956.193043055559</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45956.193043055559</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45956.193043055559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45956.193043055559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45956.193043055559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45956.193043055559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45956.193043055559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45956.193043055559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45956.193043055559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45956.193043055559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45956.193043055559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45956.193043055559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45956.193043055559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45956.193043055559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45956.193043055559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45956.193043055559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45956.193043055559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45956.193043055559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45956.193043055559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45956.193043055559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45956.193043055559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45956.193043055559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45956.193043055559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45956.193043055559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45956.193043055559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45956.193043055559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45956.193043055559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45956.193043055559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45956.193043055559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45956.193043055559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45956.193043055559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45956.193043055559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45956.193043055559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45956.193043055559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45956.193043055559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45956.193043055559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45956.193043055559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45956.193043055559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45956.193043055559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45956.193043055559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45956.193043055559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45956.193043055559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45956.193043055559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45956.193043055559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45956.193043055559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45956.193043055559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45956.193043055559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45956.193043055559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45956.193043055559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45956.193043055559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45956.193043055559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45956.193043055559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45956.193043055559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45956.193043055559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45956.193043055559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45956.193043055559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45956.193043055559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45956.193043055559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45956.193043055559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45956.193043055559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45956.193043055559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45956.193043055559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45956.193043055559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45956.193043055559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45956.193043055559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45956.193043055559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45956.193043055559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45956.193043055559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45956.193043055559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45956.193043055559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45956.193043055559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45956.193043055559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45956.193043055559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45956.193043055559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45956.193043055559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45956.193043055559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45956.193043055559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45956.193043055559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45956.193043055559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45956.193043055559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45956.193043055559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45956.193043055559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45956.193043055559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45956.193043055559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45956.193043055559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45956.193043055559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45956.193043055559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45956.193043055559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45956.193043055559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45956.193043055559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45956.193043055559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45956.193043055559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45956.193043055559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45956.193043055559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45956.193043055559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45956.193043055559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45956.193043055559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45956.193043055559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45956.193043055559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45956.193043055559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45956.193043055559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45956.193043055559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45956.193043055559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45956.193043055559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45956.193043055559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45956.193043055559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45956.193043055559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45956.193043055559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45956.193043055559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45956.193043055559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45956.193043055559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45956.193043055559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45956.193043055559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45956.193043055559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45956.193043055559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45956.193043055559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45956.193043055559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45956.193043055559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45956.193043055559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45956.193043055559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45956.193043055559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45956.193043055559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45956.193043055559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45956.193043055559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45956.193043055559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45956.193043055559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45956.193043055559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45956.193043055559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45956.193043055559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45956.193043055559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45956.193043055559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45956.193043055559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45956.193043055559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45956.193043055559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45956.193043055559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45956.193043055559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45956.193043055559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45956.193043055559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45956.193043055559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45956.193043055559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45956.193043055559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45956.193043055559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45956.193043055559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45956.193043055559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45956.193043055559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45956.193043055559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45956.193043055559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45956.193043055559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45956.193043055559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45956.193043055559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45956.193043055559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45956.193043055559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45956.193043055559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45956.193043055559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45956.193043055559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45956.193043055559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45956.193043055559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45956.193043055559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45956.193043055559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45956.193043055559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45956.193043055559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45956.193043055559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45956.193043055559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45956.193043055559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45956.193043055559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45956.193043055559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45956.193043055559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45956.193043055559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45956.193043055559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45956.193043055559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45956.193043055559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45956.193043055559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45956.193043055559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45956.193043055559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45956.193043055559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45956.193043055559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45956.193043055559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45956.193043055559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45956.193043055559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45956.193043055559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45956.193043055559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45956.193043055559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45956.193043055559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45956.193043055559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45956.193043055559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45956.193043055559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45956.193043055559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45956.193043055559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45956.193043055559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45956.193043055559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45956.193043055559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45956.193043055559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45956.193043055559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45956.193043055559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45956.193043055559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45956.193043055559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45956.193043055559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45956.193043055559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45956.193043055559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45956.193043055559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45956.193043055559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45956.193043055559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45956.193043055559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45956.193043055559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45956.193043055559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45956.193043055559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45956.193043055559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45956.193043055559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45956.193043055559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45956.193043055559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45956.193043055559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45956.193043055559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45956.193043055559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45956.193043055559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45956.193043055559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45956.193043055559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45956.193043055559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45956.193043055559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45956.193043055559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45956.193043055559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45956.193043055559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45956.193043055559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45956.193043055559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45956.193043055559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45956.193043055559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45956.193043055559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45956.193043055559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45956.193043055559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45956.193043055559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45956.193043055559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45956.193043055559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45956.193043055559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45956.193043055559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45956.193043055559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45956.193043055559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45956.193043055559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45956.193043055559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45956.193043055559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45956.193043055559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45956.193043055559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45956.193043055559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45956.193043055559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45956.193043055559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45956.193043055559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45956.193043055559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45956.193043055559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45956.193043055559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45956.193043055559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45956.193043055559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45956.193043055559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45956.193043055559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45956.193043055559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45956.193043055559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45956.193043055559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45956.193043055559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45956.193043055559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45956.193043055559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45956.193043055559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45956.193043055559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45956.193043055559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45956.193043055559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45956.193043055559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45956.193043055559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45956.193043055559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45956.193043055559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45956.193043055559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45956.193043055559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45956.193043055559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45956.193043055559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45956.193043055559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45956.193043055559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45956.193043055559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45956.193043055559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45956.193043055559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45956.193043055559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45956.193043055559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45956.193043055559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45956.193043055559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45956.193043055559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45956.193043055559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45956.193043055559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45956.193043055559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45956.193043055559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45956.193043055559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45956.193043055559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45956.193043055559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45956.193043055559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45956.193043055559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45956.193043055559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45956.193043055559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45956.193043055559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45956.193043055559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45956.193043055559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45956.193043055559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45956.193043055559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45956.193043055559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45956.193043055559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45956.193043055559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45956.193043055559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45956.193043055559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45956.193043055559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45956.193043055559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45956.193043055559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45956.193043055559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45956.193043055559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45956.193043055559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45956.193043055559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45956.193043055559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45956.193043055559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45956.193043055559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45956.193043055559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45956.193043055559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45956.193043055559</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45956.193043055559</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45956.193043055559</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45956.193043055559</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45956.193043055559</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45956.193043055559</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45956.193043055559</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45956.193043055559</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45956.193043055559</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45956.193043055559</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45956.193043055559</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J12" sqref="J1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v>45956.104409722226</v>
      </c>
      <c r="G2" s="77">
        <f ca="1">IFERROR(NOW()-F2,"-")</f>
        <v>8.8633333332836628E-2</v>
      </c>
      <c r="H2" s="107">
        <v>45956.092986111114</v>
      </c>
      <c r="I2" s="103" t="str">
        <f>IFERROR(VLOOKUP(D2,DB!A:F,6,0),"")</f>
        <v>Generator-SG</v>
      </c>
      <c r="J2" s="102" t="str">
        <f>IFERROR(VLOOKUP(D2,DB!A:G,7,0),"")</f>
        <v>Vandalized</v>
      </c>
      <c r="K2" s="108" t="s">
        <v>39099</v>
      </c>
      <c r="L2" s="109" t="str">
        <f>IFERROR(VLOOKUP(D2,DB!A:I,9,0),"")</f>
        <v>Latis</v>
      </c>
    </row>
    <row r="3" spans="1:16383" ht="31.5" customHeight="1">
      <c r="A3" s="104" t="s">
        <v>39100</v>
      </c>
      <c r="B3" s="103" t="str">
        <f>IFERROR(VLOOKUP(D3,DB!A:K,11,0),"")</f>
        <v>R6</v>
      </c>
      <c r="C3" s="105">
        <v>1</v>
      </c>
      <c r="D3" s="103" t="s">
        <v>32967</v>
      </c>
      <c r="E3" s="106" t="s">
        <v>39079</v>
      </c>
      <c r="F3" s="107">
        <v>45956.169664351852</v>
      </c>
      <c r="G3" s="77">
        <f ca="1">IFERROR(NOW()-F3,"-")</f>
        <v>2.3378703706839588E-2</v>
      </c>
      <c r="H3" s="107">
        <v>45956.163831018515</v>
      </c>
      <c r="I3" s="103" t="str">
        <f>IFERROR(VLOOKUP(D3,DB!A:F,6,0),"")</f>
        <v>SCECO</v>
      </c>
      <c r="J3" s="102" t="str">
        <f>IFERROR(VLOOKUP(D3,DB!A:G,7,0),"")</f>
        <v>Dead</v>
      </c>
      <c r="K3" s="108" t="s">
        <v>39101</v>
      </c>
      <c r="L3" s="109" t="str">
        <f>IFERROR(VLOOKUP(D3,DB!A:I,9,0),"")</f>
        <v>Latis</v>
      </c>
    </row>
    <row r="4" spans="1:16383" ht="31.5" customHeight="1">
      <c r="A4" s="104"/>
      <c r="B4" s="103" t="str">
        <f>IFERROR(VLOOKUP(D4,DB!A:K,11,0),"")</f>
        <v/>
      </c>
      <c r="C4" s="105"/>
      <c r="D4" s="103"/>
      <c r="E4" s="106"/>
      <c r="F4" s="107"/>
      <c r="G4" s="77">
        <f ca="1">IFERROR(NOW()-F4,"-")</f>
        <v>45956.193043055559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45956.193043055559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45956.193043055559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45956.193043055559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45956.193043055559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45956.193043055559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45956.193043055559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45956.193043055559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45956.193043055559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45956.193043055559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45956.193043055559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45956.193043055559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45956.193043055559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45956.193043055559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45956.193043055559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45956.193043055559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45956.193043055559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45956.193043055559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45956.193043055559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45956.193043055559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45956.193043055559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45956.193043055559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45956.193043055559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45956.193043055559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45956.193043055559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45956.193043055559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45956.193043055559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45956.193043055559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45956.193043055559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45956.193043055559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45956.193043055559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45956.193043055559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45956.193043055559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45956.193043055559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45956.193043055559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45956.193043055559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45956.193043055559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45956.193043055559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45956.193043055559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45956.193043055559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45956.193043055559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45956.193043055559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45956.193043055559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45956.193043055559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45956.193043055559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45956.193043055559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45956.193043055559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45956.193043055559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45956.193043055559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45956.193043055559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45956.193043055559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45956.193043055559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45956.193043055559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45956.193043055559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45956.193043055559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45956.193043055559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45956.193043055559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45956.193043055559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45956.193043055559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45956.193043055559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45956.193043055559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45956.193043055559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45956.193043055559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45956.193043055559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45956.193043055559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45956.193043055559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45956.193043055559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45956.193043055559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45956.193043055559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45956.193043055559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45956.193043055559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45956.193043055559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45956.193043055559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45956.193043055559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45956.193043055559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45956.193043055559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45956.193043055559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45956.193043055559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45956.193043055559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45956.193043055559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45956.193043055559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45956.193043055559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45956.193043055559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45956.193043055559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45956.193043055559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45956.193043055559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45956.193043055559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45956.193043055559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45956.193043055559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45956.193043055559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45956.193043055559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45956.193043055559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45956.193043055559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45956.193043055559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45956.193043055559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45956.193043055559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45956.193043055559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45956.193043055559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45956.193043055559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45956.193043055559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45956.193043055559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45956.193043055559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45956.193043055559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45956.193043055559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45956.193043055559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45956.193043055559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45956.193043055559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45956.193043055559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45956.193043055559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45956.193043055559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45956.193043055559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45956.193043055559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45956.193043055559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45956.193043055559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45956.193043055559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45956.193043055559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45956.193043055559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45956.193043055559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45956.193043055559</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45956.193043055559</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45956.193043055559</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45956.193043055559</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45956.193043055559</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45956.193043055559</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45956.193043055559</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45956.193043055559</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45956.193043055559</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45956.193043055559</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45956.193043055559</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45956.193043055559</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45956.193043055559</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2025-10-26T01:39:57Z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