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226" documentId="120_S{2AC9BD13-BADA-5192-A53E-5A8FF88502F6}" xr6:coauthVersionLast="47" xr6:coauthVersionMax="47" xr10:uidLastSave="{AF3BBC9A-2D51-4992-98CA-47CB9C6A29C6}"/>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7"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<sst xmlns="http://schemas.openxmlformats.org/spreadsheetml/2006/main" count="180277" uniqueCount="39121">
  <si>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</si>
  <si>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</si>
  <si>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</si>
  <si>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</si>
  <si>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</si>
  <si>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</si>
  <si>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</si>
  <si>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</si>
  <si>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</si>
  <si>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</si>
  <si>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</si>
  <si>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</si>
  <si>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</si>
  <si>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</si>
  <si>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</si>
  <si>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</si>
  <si>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</si>
  <si>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</si>
  <si>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</si>
  <si>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</si>
  <si>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</si>
  <si>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</si>
  <si>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</si>
  <si>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</si>
  <si>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</si>
  <si>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</si>
  <si>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</si>
  <si>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</si>
  <si>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</si>
  <si>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</si>
  <si>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</si>
  <si>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</si>
  <si>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</si>
  <si>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</si>
  <si>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</si>
  <si>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</si>
  <si>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</si>
  <si>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</si>
  <si>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</si>
  <si>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</si>
  <si>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</si>
  <si>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</si>
  <si>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</si>
  <si>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</si>
  <si>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</si>
  <si>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</si>
  <si>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</si>
  <si>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</si>
  <si>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</si>
  <si>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</si>
  <si>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</si>
  <si>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</si>
  <si>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</si>
  <si>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</si>
  <si>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</si>
  <si>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</si>
  <si>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</si>
  <si>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</si>
  <si>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</si>
  <si>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</si>
  <si>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</si>
  <si>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</si>
  <si>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</si>
  <si>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</si>
  <si>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</si>
  <si>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</si>
  <si>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</si>
  <si>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</si>
  <si>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</si>
  <si>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</si>
  <si>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</si>
  <si>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</si>
  <si>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</si>
  <si>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</si>
  <si>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</si>
  <si>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</si>
  <si>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</si>
  <si>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</si>
  <si>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</si>
  <si>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</si>
  <si>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</si>
  <si>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</si>
  <si>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</si>
  <si>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</si>
  <si>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</si>
  <si>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</si>
  <si>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</si>
  <si>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</si>
  <si>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</si>
  <si>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</si>
  <si>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</si>
  <si>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</si>
  <si>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</si>
  <si>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</si>
  <si>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</si>
  <si>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</si>
  <si>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</si>
  <si>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</si>
  <si>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</si>
  <si>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</si>
  <si>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</si>
  <si>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</si>
  <si>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</si>
  <si>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</si>
  <si>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</si>
  <si>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</si>
  <si>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</si>
  <si>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</si>
  <si>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</si>
  <si>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</si>
  <si>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</si>
  <si>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</si>
  <si>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</si>
  <si>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</si>
  <si>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</si>
  <si>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</si>
  <si>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</si>
  <si>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</si>
  <si>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</si>
  <si>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</si>
  <si>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</si>
  <si>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</si>
  <si>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</si>
  <si>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</si>
  <si>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</si>
  <si>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</si>
  <si>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</si>
  <si>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</si>
  <si>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</si>
  <si>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</si>
  <si>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</si>
  <si>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</si>
  <si>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</si>
  <si>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</si>
  <si>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</si>
  <si>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</si>
  <si>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</si>
  <si>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</si>
  <si>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</si>
  <si>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</si>
  <si>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</si>
  <si>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</si>
  <si>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</si>
  <si>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</si>
  <si>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</si>
  <si>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</si>
  <si>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</si>
  <si>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</si>
  <si>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</si>
  <si>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</si>
  <si>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</si>
  <si>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</si>
  <si>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</si>
  <si>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</si>
  <si>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</si>
  <si>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</si>
  <si>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</si>
  <si>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</si>
  <si>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</si>
  <si>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</si>
  <si>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</si>
  <si>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</si>
  <si>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</si>
  <si>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</si>
  <si>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</si>
  <si>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</si>
  <si>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</si>
  <si>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</si>
  <si>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</si>
  <si>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</si>
  <si>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</si>
  <si>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</si>
  <si>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</si>
  <si>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</si>
  <si>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</si>
  <si>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</si>
  <si>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</si>
  <si>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</si>
  <si>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</si>
  <si>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</si>
  <si>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</si>
  <si>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</si>
  <si>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</si>
  <si>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</si>
  <si>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</si>
  <si>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</si>
  <si>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</si>
  <si>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</si>
  <si>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</si>
  <si>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</si>
  <si>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</si>
  <si>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</si>
  <si>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</si>
  <si>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</si>
  <si>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</si>
  <si>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</si>
  <si>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</si>
  <si>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</si>
  <si>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</si>
  <si>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</si>
  <si>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</si>
  <si>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</si>
  <si>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</si>
  <si>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</si>
  <si>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</si>
  <si>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</si>
  <si>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</si>
  <si>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</si>
  <si>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</si>
  <si>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</si>
  <si>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</si>
  <si>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</si>
  <si>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</si>
  <si>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</si>
  <si>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</si>
  <si>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</si>
  <si>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</si>
  <si>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</si>
  <si>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</si>
  <si>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</si>
  <si>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</si>
  <si>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</si>
  <si>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</si>
  <si>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</si>
  <si>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</si>
  <si>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</si>
  <si>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</si>
  <si>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</si>
  <si>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</si>
  <si>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</si>
  <si>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</si>
  <si>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</si>
  <si>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</si>
  <si>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</si>
  <si>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</si>
  <si>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</si>
  <si>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</si>
  <si>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</si>
  <si>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</si>
  <si>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</si>
  <si>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</si>
  <si>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</si>
  <si>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</si>
  <si>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</si>
  <si>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</si>
  <si>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</si>
  <si>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</si>
  <si>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</si>
  <si>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</si>
  <si>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</si>
  <si>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</si>
  <si>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</si>
  <si>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</si>
  <si>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</si>
  <si>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</si>
  <si>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</si>
  <si>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</si>
  <si>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</si>
  <si>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</si>
  <si>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</si>
  <si>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</si>
  <si>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</si>
  <si>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</si>
  <si>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</si>
  <si>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</si>
  <si>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</si>
  <si>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</si>
  <si>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</si>
  <si>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</si>
  <si>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</si>
  <si>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</si>
  <si>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</si>
  <si>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</si>
  <si>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</si>
  <si>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</si>
  <si>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</si>
  <si>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</si>
  <si>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</si>
  <si>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</si>
  <si>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</si>
  <si>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</si>
  <si>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</si>
  <si>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</si>
  <si>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</si>
  <si>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</si>
  <si>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</si>
  <si>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</si>
  <si>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</si>
  <si>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</si>
  <si>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</si>
  <si>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</si>
  <si>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</si>
  <si>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</si>
  <si>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</si>
  <si>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</si>
  <si>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</si>
  <si>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</si>
  <si>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</si>
  <si>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</si>
  <si>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</si>
  <si>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</si>
  <si>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</si>
  <si>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</si>
  <si>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</si>
  <si>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</si>
  <si>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</si>
  <si>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</si>
  <si>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</si>
  <si>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</si>
  <si>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</si>
  <si>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</si>
  <si>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</si>
  <si>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</si>
  <si>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</si>
  <si>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</si>
  <si>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</si>
  <si>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</si>
  <si>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</si>
  <si>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</si>
  <si>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</si>
  <si>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</si>
  <si>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</si>
  <si>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</si>
  <si>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</si>
  <si>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</si>
  <si>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</si>
  <si>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</si>
  <si>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</si>
  <si>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</si>
  <si>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</si>
  <si>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</si>
  <si>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</si>
  <si>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</si>
  <si>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</si>
  <si>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</si>
  <si>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</si>
  <si>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</si>
  <si>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</si>
  <si>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</si>
  <si>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</si>
  <si>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</si>
  <si>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</si>
  <si>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</si>
  <si>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</si>
  <si>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</si>
  <si>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</si>
  <si>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</si>
  <si>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</si>
  <si>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</si>
  <si>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</si>
  <si>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</si>
  <si>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</si>
  <si>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</si>
  <si>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</si>
  <si>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</si>
  <si>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</si>
  <si>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</si>
  <si>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</si>
  <si>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</si>
  <si>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</si>
  <si>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</si>
  <si>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</si>
  <si>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</si>
  <si>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</si>
  <si>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</si>
  <si>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</si>
  <si>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</si>
  <si>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</si>
  <si>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</si>
  <si>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</si>
  <si>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</si>
  <si>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</si>
  <si>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</si>
  <si>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</si>
  <si>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</si>
  <si>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</si>
  <si>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</si>
  <si>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</si>
  <si>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</si>
  <si>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</si>
  <si>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</si>
  <si>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</si>
  <si>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</si>
  <si>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</si>
  <si>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</si>
  <si>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</si>
  <si>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</si>
  <si>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</si>
  <si>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</si>
  <si>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</si>
  <si>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</si>
  <si>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</si>
  <si>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</si>
  <si>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</si>
  <si>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</si>
  <si>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</si>
  <si>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</si>
  <si>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</si>
  <si>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</si>
  <si>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</si>
  <si>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</si>
  <si>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</si>
  <si>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</si>
  <si>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</si>
  <si>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</si>
  <si>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</si>
  <si>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</si>
  <si>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</si>
  <si>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</si>
  <si>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</si>
  <si>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</si>
  <si>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</si>
  <si>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</si>
  <si>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</si>
  <si>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</si>
  <si>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</si>
  <si>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</si>
  <si>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</si>
  <si>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</si>
  <si>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</si>
  <si>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</si>
  <si>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</si>
  <si>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</si>
  <si>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</si>
  <si>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</si>
  <si>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</si>
  <si>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</si>
  <si>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</si>
  <si>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</si>
  <si>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</si>
  <si>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</si>
  <si>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</si>
  <si>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</si>
  <si>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</si>
  <si>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</si>
  <si>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</si>
  <si>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</si>
  <si>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</si>
  <si>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</si>
  <si>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</si>
  <si>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</si>
  <si>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</si>
  <si>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</si>
  <si>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</si>
  <si>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</si>
  <si>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</si>
  <si>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</si>
  <si>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</si>
  <si>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</si>
  <si>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</si>
  <si>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</si>
  <si>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</si>
  <si>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</si>
  <si>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</si>
  <si>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</si>
  <si>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</si>
  <si>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</si>
  <si>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</si>
  <si>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</si>
  <si>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</si>
  <si>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</si>
  <si>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</si>
  <si>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</si>
  <si>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</si>
  <si>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</si>
  <si>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</si>
  <si>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</si>
  <si>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</si>
  <si>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</si>
  <si>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</si>
  <si>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</si>
  <si>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</si>
  <si>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</si>
  <si>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</si>
  <si>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</si>
  <si>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</si>
  <si>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</si>
  <si>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</si>
  <si>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</si>
  <si>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</si>
  <si>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</si>
  <si>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</si>
  <si>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</si>
  <si>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</si>
  <si>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</si>
  <si>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</si>
  <si>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</si>
  <si>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</si>
  <si>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</si>
  <si>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</si>
  <si>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</si>
  <si>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</si>
  <si>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</si>
  <si>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</si>
  <si>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</si>
  <si>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</si>
  <si>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</si>
  <si>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</si>
  <si>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</si>
  <si>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</si>
  <si>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</si>
  <si>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</si>
  <si>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</si>
  <si>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</si>
  <si>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</si>
  <si>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</si>
  <si>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</si>
  <si>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</si>
  <si>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</si>
  <si>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</si>
  <si>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</si>
  <si>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</si>
  <si>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</si>
  <si>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</si>
  <si>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</si>
  <si>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</si>
  <si>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</si>
  <si>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</si>
  <si>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</si>
  <si>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</si>
  <si>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</si>
  <si>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</si>
  <si>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</si>
  <si>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</si>
  <si>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</si>
  <si>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</si>
  <si>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</si>
  <si>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</si>
  <si>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</si>
  <si>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</si>
  <si>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</si>
  <si>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</si>
  <si>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</si>
  <si>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</si>
  <si>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</si>
  <si>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</si>
  <si>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</si>
  <si>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</si>
  <si>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</si>
  <si>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</si>
  <si>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</si>
  <si>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</si>
  <si>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</si>
  <si>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</si>
  <si>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</si>
  <si>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</si>
  <si>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</si>
  <si>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</si>
  <si>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</si>
  <si>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</si>
  <si>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</si>
  <si>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</si>
  <si>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</si>
  <si>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</si>
  <si>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</si>
  <si>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</si>
  <si>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</si>
  <si>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</si>
  <si>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</si>
  <si>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</si>
  <si>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</si>
  <si>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</si>
  <si>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</si>
  <si>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</si>
  <si>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</si>
  <si>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</si>
  <si>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</si>
  <si>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</si>
  <si>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</si>
  <si>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</si>
  <si>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</si>
  <si>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</si>
  <si>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</si>
  <si>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</si>
  <si>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</si>
  <si>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</si>
  <si>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</si>
  <si>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</si>
  <si>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</si>
  <si>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</si>
  <si>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</si>
  <si>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</si>
  <si>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</si>
  <si>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</si>
  <si>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</si>
  <si>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</si>
  <si>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</si>
  <si>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</si>
  <si>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</si>
  <si>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</si>
  <si>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</si>
  <si>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</si>
  <si>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</si>
  <si>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</si>
  <si>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</si>
  <si>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</si>
  <si>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</si>
  <si>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</si>
  <si>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</si>
  <si>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</si>
  <si>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</si>
  <si>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</si>
  <si>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</si>
  <si>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</si>
  <si>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</si>
  <si>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</si>
  <si>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</si>
  <si>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</si>
  <si>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</si>
  <si>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</si>
  <si>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</si>
  <si>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</si>
  <si>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</si>
  <si>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</si>
  <si>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</si>
  <si>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</si>
  <si>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</si>
  <si>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</si>
  <si>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</si>
  <si>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</si>
  <si>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</si>
  <si>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</si>
  <si>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</si>
  <si>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</si>
  <si>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</si>
  <si>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</si>
  <si>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</si>
  <si>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</si>
  <si>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</si>
  <si>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</si>
  <si>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</si>
  <si>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</si>
  <si>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</si>
  <si>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</si>
  <si>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</si>
  <si>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</si>
  <si>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</si>
  <si>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</si>
  <si>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</si>
  <si>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</si>
  <si>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</si>
  <si>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</si>
  <si>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</si>
  <si>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</si>
  <si>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</si>
  <si>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</si>
  <si>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</si>
  <si>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</si>
  <si>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</si>
  <si>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</si>
  <si>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</si>
  <si>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</si>
  <si>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</si>
  <si>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</si>
  <si>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</si>
  <si>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</si>
  <si>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</si>
  <si>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</si>
  <si>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</si>
  <si>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</si>
  <si>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</si>
  <si>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</si>
  <si>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</si>
  <si>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</si>
  <si>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</si>
  <si>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</si>
  <si>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</si>
  <si>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</si>
  <si>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</si>
  <si>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</si>
  <si>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</si>
  <si>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</si>
  <si>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</si>
  <si>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</si>
  <si>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</si>
  <si>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</si>
  <si>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</si>
  <si>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</si>
  <si>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</si>
  <si>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</si>
  <si>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</si>
  <si>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</si>
  <si>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</si>
  <si>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</si>
  <si>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</si>
  <si>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</si>
  <si>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</si>
  <si>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</si>
  <si>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</si>
  <si>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</si>
  <si>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</si>
  <si>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</si>
  <si>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</si>
  <si>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</si>
  <si>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</si>
  <si>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</si>
  <si>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</si>
  <si>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</si>
  <si>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</si>
  <si>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</si>
  <si>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</si>
  <si>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</si>
  <si>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</si>
  <si>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</si>
  <si>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</si>
  <si>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</si>
  <si>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</si>
  <si>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</si>
  <si>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</si>
  <si>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</si>
  <si>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</si>
  <si>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</si>
  <si>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</si>
  <si>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</si>
  <si>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</si>
  <si>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</si>
  <si>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</si>
  <si>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</si>
  <si>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</si>
  <si>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</si>
  <si>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</si>
  <si>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</si>
  <si>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</si>
  <si>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</si>
  <si>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</si>
  <si>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</si>
  <si>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</si>
  <si>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</si>
  <si>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</si>
  <si>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</si>
  <si>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</si>
  <si>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</si>
  <si>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</si>
  <si>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</si>
  <si>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</si>
  <si>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</si>
  <si>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</si>
  <si>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</si>
  <si>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</si>
  <si>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</si>
  <si>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</si>
  <si>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</si>
  <si>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</si>
  <si>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</si>
  <si>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</si>
  <si>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</si>
  <si>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</si>
  <si>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</si>
  <si>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</si>
  <si>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</si>
  <si>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</si>
  <si>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</si>
  <si>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</si>
  <si>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</si>
  <si>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</si>
  <si>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</si>
  <si>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</si>
  <si>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</si>
  <si>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</si>
  <si>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</si>
  <si>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</si>
  <si>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</si>
  <si>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</si>
  <si>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</si>
  <si>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</si>
  <si>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</si>
  <si>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</si>
  <si>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</si>
  <si>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</si>
  <si>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</si>
  <si>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</si>
  <si>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</si>
  <si>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</si>
  <si>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</si>
  <si>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</si>
  <si>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</si>
  <si>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</si>
  <si>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</si>
  <si>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</si>
  <si>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</si>
  <si>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</si>
  <si>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</si>
  <si>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</si>
  <si>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</si>
  <si>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</si>
  <si>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</si>
  <si>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</si>
  <si>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</si>
  <si>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</si>
  <si>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</si>
  <si>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</si>
  <si>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</si>
  <si>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</si>
  <si>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</si>
  <si>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</si>
  <si>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</si>
  <si>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</si>
  <si>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</si>
  <si>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</si>
  <si>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</si>
  <si>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</si>
  <si>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</si>
  <si>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</si>
  <si>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</si>
  <si>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</si>
  <si>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</si>
  <si>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</si>
  <si>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</si>
  <si>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</si>
  <si>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</si>
  <si>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</si>
  <si>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</si>
  <si>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</si>
  <si>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</si>
  <si>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</si>
  <si>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</si>
  <si>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</si>
  <si>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</si>
  <si>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</si>
  <si>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</si>
  <si>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</si>
  <si>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</si>
  <si>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</si>
  <si>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</si>
  <si>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</si>
  <si>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</si>
  <si>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</si>
  <si>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</si>
  <si>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</si>
  <si>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</si>
  <si>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</si>
  <si>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</si>
  <si>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</si>
  <si>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</si>
  <si>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</si>
  <si>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</si>
  <si>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</si>
  <si>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</si>
  <si>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</si>
  <si>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</si>
  <si>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</si>
  <si>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</si>
  <si>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</si>
  <si>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</si>
  <si>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</si>
  <si>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</si>
  <si>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</si>
  <si>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</si>
  <si>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</si>
  <si>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</si>
  <si>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</si>
  <si>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</si>
  <si>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</si>
  <si>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</si>
  <si>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</si>
  <si>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</si>
  <si>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</si>
  <si>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</si>
  <si>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</si>
  <si>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</si>
  <si>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</si>
  <si>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</si>
  <si>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</si>
  <si>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</si>
  <si>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</si>
  <si>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</si>
  <si>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</si>
  <si>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</si>
  <si>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</si>
  <si>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</si>
  <si>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</si>
  <si>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</si>
  <si>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</si>
  <si>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</si>
  <si>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</si>
  <si>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</si>
  <si>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</si>
  <si>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</si>
  <si>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</si>
  <si>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</si>
  <si>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</si>
  <si>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</si>
  <si>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</si>
  <si>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</si>
  <si>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</si>
  <si>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</si>
  <si>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</si>
  <si>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</si>
  <si>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</si>
  <si>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</si>
  <si>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</si>
  <si>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</si>
  <si>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</si>
  <si>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</si>
  <si>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</si>
  <si>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</si>
  <si>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</si>
  <si>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</si>
  <si>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</si>
  <si>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</si>
  <si>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</si>
  <si>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</si>
  <si>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</si>
  <si>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</si>
  <si>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</si>
  <si>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</si>
  <si>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</si>
  <si>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</si>
  <si>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</si>
  <si>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</si>
  <si>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</si>
  <si>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</si>
  <si>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</si>
  <si>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</si>
  <si>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</si>
  <si>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</si>
  <si>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</si>
  <si>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</si>
  <si>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</si>
  <si>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</si>
  <si>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</si>
  <si>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</si>
  <si>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</si>
  <si>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</si>
  <si>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</si>
  <si>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</si>
  <si>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</si>
  <si>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</si>
  <si>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</si>
  <si>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</si>
  <si>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</si>
  <si>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</si>
  <si>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</si>
  <si>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</si>
  <si>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</si>
  <si>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</si>
  <si>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</si>
  <si>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</si>
  <si>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</si>
  <si>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</si>
  <si>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</si>
  <si>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</si>
  <si>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</si>
  <si>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</si>
  <si>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</si>
  <si>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</si>
  <si>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</si>
  <si>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</si>
  <si>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</si>
  <si>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</si>
  <si>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</si>
  <si>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</si>
  <si>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</si>
  <si>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</si>
  <si>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</si>
  <si>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</si>
  <si>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</si>
  <si>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</si>
  <si>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</si>
  <si>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</si>
  <si>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</si>
  <si>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</si>
  <si>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</si>
  <si>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</si>
  <si>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</si>
  <si>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</si>
  <si>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</si>
  <si>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</si>
  <si>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</si>
  <si>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</si>
  <si>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</si>
  <si>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</si>
  <si>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</si>
  <si>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</si>
  <si>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</si>
  <si>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</si>
  <si>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</si>
  <si>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</si>
  <si>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</si>
  <si>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</si>
  <si>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</si>
  <si>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</si>
  <si>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</si>
  <si>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</si>
  <si>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</si>
  <si>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</si>
  <si>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</si>
  <si>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</si>
  <si>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</si>
  <si>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</si>
  <si>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</si>
  <si>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</si>
  <si>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</si>
  <si>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</si>
  <si>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</si>
  <si>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</si>
  <si>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</si>
  <si>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</si>
  <si>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</si>
  <si>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</si>
  <si>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</si>
  <si>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</si>
  <si>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</si>
  <si>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</si>
  <si>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</si>
  <si>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</si>
  <si>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</si>
  <si>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</si>
  <si>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</si>
  <si>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</si>
  <si>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</si>
  <si>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</si>
  <si>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</si>
  <si>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</si>
  <si>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</si>
  <si>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</si>
  <si>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</si>
  <si>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</si>
  <si>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</si>
  <si>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</si>
  <si>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</si>
  <si>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</si>
  <si>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</si>
  <si>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</si>
  <si>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</si>
  <si>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</si>
  <si>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</si>
  <si>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</si>
  <si>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</si>
  <si>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</si>
  <si>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</si>
  <si>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</si>
  <si>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</si>
  <si>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</si>
  <si>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</si>
  <si>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</si>
  <si>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</si>
  <si>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</si>
  <si>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</si>
  <si>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</si>
  <si>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</si>
  <si>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</si>
  <si>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</si>
  <si>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</si>
  <si>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</si>
  <si>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</si>
  <si>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</si>
  <si>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</si>
  <si>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</si>
  <si>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</si>
  <si>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</si>
  <si>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</si>
  <si>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</si>
  <si>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</si>
  <si>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</si>
  <si>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</si>
  <si>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</si>
  <si>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</si>
  <si>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</si>
  <si>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</si>
  <si>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</si>
  <si>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</si>
  <si>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</si>
  <si>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</si>
  <si>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</si>
  <si>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</si>
  <si>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</si>
  <si>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</si>
  <si>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</si>
  <si>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</si>
  <si>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</si>
  <si>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</si>
  <si>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</si>
  <si>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</si>
  <si>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</si>
  <si>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</si>
  <si>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</si>
  <si>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</si>
  <si>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</si>
  <si>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</si>
  <si>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</si>
  <si>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</si>
  <si>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</si>
  <si>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</si>
  <si>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</si>
  <si>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</si>
  <si>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</si>
  <si>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</si>
  <si>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</si>
  <si>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</si>
  <si>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</si>
  <si>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</si>
  <si>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</si>
  <si>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</si>
  <si>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</si>
  <si>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</si>
  <si>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</si>
  <si>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</si>
  <si>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</si>
  <si>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</si>
  <si>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</si>
  <si>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</si>
  <si>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</si>
  <si>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</si>
  <si>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</si>
  <si>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</si>
  <si>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</si>
  <si>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</si>
  <si>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</si>
  <si>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</si>
  <si>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</si>
  <si>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</si>
  <si>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</si>
  <si>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</si>
  <si>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</si>
  <si>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</si>
  <si>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</si>
  <si>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</si>
  <si>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</si>
  <si>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</si>
  <si>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</si>
  <si>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</si>
  <si>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</si>
  <si>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</si>
  <si>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</si>
  <si>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</si>
  <si>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</si>
  <si>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</si>
  <si>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</si>
  <si>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</si>
  <si>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</si>
  <si>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</si>
  <si>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</si>
  <si>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</si>
  <si>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</si>
  <si>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</si>
  <si>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</si>
  <si>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</si>
  <si>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</si>
  <si>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</si>
  <si>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</si>
  <si>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</si>
  <si>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</si>
  <si>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</si>
  <si>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</si>
  <si>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</si>
  <si>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</si>
  <si>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</si>
  <si>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</si>
  <si>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</si>
  <si>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</si>
  <si>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</si>
  <si>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</si>
  <si>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</si>
  <si>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</si>
  <si>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</si>
  <si>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</si>
  <si>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</si>
  <si>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</si>
  <si>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</si>
  <si>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</si>
  <si>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</si>
  <si>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</si>
  <si>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</si>
  <si>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</si>
  <si>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</si>
  <si>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</si>
  <si>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</si>
  <si>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</si>
  <si>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</si>
  <si>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</si>
  <si>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</si>
  <si>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</si>
  <si>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</si>
  <si>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</si>
  <si>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</si>
  <si>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</si>
  <si>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</si>
  <si>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</si>
  <si>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</si>
  <si>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</si>
  <si>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</si>
  <si>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</si>
  <si>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</si>
  <si>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</si>
  <si>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</si>
  <si>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</si>
  <si>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</si>
  <si>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</si>
  <si>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</si>
  <si>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</si>
  <si>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</si>
  <si>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</si>
  <si>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</si>
  <si>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</si>
  <si>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</si>
  <si>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</si>
  <si>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</si>
  <si>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</si>
  <si>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</si>
  <si>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</si>
  <si>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</si>
  <si>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</si>
  <si>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</si>
  <si>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</si>
  <si>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</si>
  <si>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</si>
  <si>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</si>
  <si>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</si>
  <si>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</si>
  <si>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</si>
  <si>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</si>
  <si>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</si>
  <si>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</si>
  <si>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</si>
  <si>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</si>
  <si>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</si>
  <si>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</si>
  <si>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</si>
  <si>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</si>
  <si>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</si>
  <si>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</si>
  <si>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</si>
  <si>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</si>
  <si>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</si>
  <si>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</si>
  <si>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</si>
  <si>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</si>
  <si>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</si>
  <si>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</si>
  <si>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</si>
  <si>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</si>
  <si>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</si>
  <si>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</si>
  <si>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</si>
  <si>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</si>
  <si>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</si>
  <si>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</si>
  <si>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</si>
  <si>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</si>
  <si>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</si>
  <si>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</si>
  <si>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</si>
  <si>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</si>
  <si>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</si>
  <si>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</si>
  <si>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</si>
  <si>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</si>
  <si>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</si>
  <si>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</si>
  <si>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</si>
  <si>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</si>
  <si>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</si>
  <si>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</si>
  <si>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</si>
  <si>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</si>
  <si>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</si>
  <si>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</si>
  <si>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</si>
  <si>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</si>
  <si>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</si>
  <si>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</si>
  <si>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</si>
  <si>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</si>
  <si>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</si>
  <si>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</si>
  <si>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</si>
  <si>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</si>
  <si>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</si>
  <si>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</si>
  <si>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</si>
  <si>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</si>
  <si>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</si>
  <si>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</si>
  <si>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</si>
  <si>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</si>
  <si>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</si>
  <si>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</si>
  <si>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</si>
  <si>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</si>
  <si>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</si>
  <si>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</si>
  <si>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</si>
  <si>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</si>
  <si>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</si>
  <si>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</si>
  <si>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</si>
  <si>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</si>
  <si>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</si>
  <si>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</si>
  <si>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</si>
  <si>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</si>
  <si>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</si>
  <si>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</si>
  <si>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</si>
  <si>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</si>
  <si>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</si>
  <si>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</si>
  <si>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</si>
  <si>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</si>
  <si>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</si>
  <si>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</si>
  <si>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</si>
  <si>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</si>
  <si>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</si>
  <si>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</si>
  <si>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</si>
  <si>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</si>
  <si>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</si>
  <si>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</si>
  <si>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</si>
  <si>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</si>
  <si>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</si>
  <si>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</si>
  <si>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</si>
  <si>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</si>
  <si>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</si>
  <si>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</si>
  <si>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</si>
  <si>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</si>
  <si>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</si>
  <si>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</si>
  <si>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</si>
  <si>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</si>
  <si>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</si>
  <si>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</si>
  <si>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</si>
  <si>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</si>
  <si>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</si>
  <si>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</si>
  <si>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</si>
  <si>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</si>
  <si>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</si>
  <si>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</si>
  <si>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</si>
  <si>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</si>
  <si>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</si>
  <si>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</si>
  <si>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</si>
  <si>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</si>
  <si>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</si>
  <si>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</si>
  <si>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</si>
  <si>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</si>
  <si>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</si>
  <si>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</si>
  <si>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</si>
  <si>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</si>
  <si>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</si>
  <si>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</si>
  <si>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</si>
  <si>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</si>
  <si>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</si>
  <si>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</si>
  <si>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</si>
  <si>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</si>
  <si>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</si>
  <si>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</si>
  <si>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</si>
  <si>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</si>
  <si>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</si>
  <si>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</si>
  <si>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</si>
  <si>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</si>
  <si>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</si>
  <si>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</si>
  <si>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</si>
  <si>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</si>
  <si>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</si>
  <si>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</si>
  <si>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</si>
  <si>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</si>
  <si>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</si>
  <si>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</si>
  <si>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</si>
  <si>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</si>
  <si>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</si>
  <si>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</si>
  <si>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</si>
  <si>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</si>
  <si>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</si>
  <si>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</si>
  <si>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</si>
  <si>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</si>
  <si>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</si>
  <si>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</si>
  <si>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</si>
  <si>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</si>
  <si>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</si>
  <si>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</si>
  <si>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</si>
  <si>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</si>
  <si>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</si>
  <si>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</si>
  <si>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</si>
  <si>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</si>
  <si>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</si>
  <si>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</si>
  <si>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</si>
  <si>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</si>
  <si>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</si>
  <si>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</si>
  <si>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</si>
  <si>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</si>
  <si>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</si>
  <si>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</si>
  <si>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</si>
  <si>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</si>
  <si>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</si>
  <si>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</si>
  <si>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</si>
  <si>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</si>
  <si>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</si>
  <si>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</si>
  <si>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</si>
  <si>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</si>
  <si>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</si>
  <si>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</si>
  <si>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</si>
  <si>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</si>
  <si>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</si>
  <si>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</si>
  <si>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</si>
  <si>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</si>
  <si>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</si>
  <si>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</si>
  <si>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</si>
  <si>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</si>
  <si>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</si>
  <si>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</si>
  <si>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</si>
  <si>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</si>
  <si>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</si>
  <si>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</si>
  <si>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</si>
  <si>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</si>
  <si>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</si>
  <si>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</si>
  <si>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</si>
  <si>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</si>
  <si>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</si>
  <si>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</si>
  <si>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</si>
  <si>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</si>
  <si>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</si>
  <si>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</si>
  <si>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</si>
  <si>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</si>
  <si>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</si>
  <si>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</si>
  <si>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</si>
  <si>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</si>
  <si>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</si>
  <si>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</si>
  <si>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</si>
  <si>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</si>
  <si>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</si>
  <si>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</si>
  <si>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</si>
  <si>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</si>
  <si>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</si>
  <si>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</si>
  <si>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</si>
  <si>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</si>
  <si>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</si>
  <si>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</si>
  <si>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</si>
  <si>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</si>
  <si>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</si>
  <si>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</si>
  <si>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</si>
  <si>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</si>
  <si>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</si>
  <si>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</si>
  <si>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</si>
  <si>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</si>
  <si>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</si>
  <si>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</si>
  <si>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</si>
  <si>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</si>
  <si>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</si>
  <si>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</si>
  <si>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</si>
  <si>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</si>
  <si>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</si>
  <si>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</si>
  <si>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</si>
  <si>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</si>
  <si>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</si>
  <si>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</si>
  <si>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</si>
  <si>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</si>
  <si>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</si>
  <si>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</si>
  <si>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</si>
  <si>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</si>
  <si>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</si>
  <si>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</si>
  <si>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</si>
  <si>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</si>
  <si>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</si>
  <si>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</si>
  <si>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</si>
  <si>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</si>
  <si>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</si>
  <si>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</si>
  <si>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</si>
  <si>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</si>
  <si>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</si>
  <si>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</si>
  <si>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</si>
  <si>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</si>
  <si>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</si>
  <si>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</si>
  <si>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</si>
  <si>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</si>
  <si>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</si>
  <si>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</si>
  <si>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</si>
  <si>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</si>
  <si>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</si>
  <si>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</si>
  <si>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</si>
  <si>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</si>
  <si>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</si>
  <si>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</si>
  <si>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</si>
  <si>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</si>
  <si>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</si>
  <si>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</si>
  <si>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</si>
  <si>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</si>
  <si>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</si>
  <si>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</si>
  <si>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</si>
  <si>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</si>
  <si>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</si>
  <si>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</si>
  <si>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</si>
  <si>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</si>
  <si>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</si>
  <si>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</si>
  <si>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</si>
  <si>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</si>
  <si>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</si>
  <si>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</si>
  <si>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</si>
  <si>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</si>
  <si>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</si>
  <si>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</si>
  <si>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</si>
  <si>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</si>
  <si>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</si>
  <si>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</si>
  <si>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</si>
  <si>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</si>
  <si>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</si>
  <si>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</si>
  <si>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</si>
  <si>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</si>
  <si>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</si>
  <si>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</si>
  <si>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</si>
  <si>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</si>
  <si>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</si>
  <si>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</si>
  <si>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</si>
  <si>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</si>
  <si>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</si>
  <si>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</si>
  <si>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</si>
  <si>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</si>
  <si>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</si>
  <si>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</si>
  <si>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</si>
  <si>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</si>
  <si>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</si>
  <si>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</si>
  <si>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</si>
  <si>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</si>
  <si>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</si>
  <si>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</si>
  <si>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</si>
  <si>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</si>
  <si>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</si>
  <si>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</si>
  <si>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</si>
  <si>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</si>
  <si>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</si>
  <si>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</si>
  <si>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</si>
  <si>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</si>
  <si>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</si>
  <si>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</si>
  <si>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</si>
  <si>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</si>
  <si>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</si>
  <si>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</si>
  <si>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</si>
  <si>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</si>
  <si>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</si>
  <si>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</si>
  <si>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</si>
  <si>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</si>
  <si>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</si>
  <si>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</si>
  <si>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</si>
  <si>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</si>
  <si>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</si>
  <si>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</si>
  <si>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</si>
  <si>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</si>
  <si>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</si>
  <si>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</si>
  <si>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</si>
  <si>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</si>
  <si>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</si>
  <si>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</si>
  <si>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</si>
  <si>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</si>
  <si>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</si>
  <si>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</si>
  <si>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</si>
  <si>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</si>
  <si>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</si>
  <si>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</si>
  <si>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</si>
  <si>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</si>
  <si>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</si>
  <si>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</si>
  <si>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</si>
  <si>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</si>
  <si>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</si>
  <si>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</si>
  <si>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</si>
  <si>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</si>
  <si>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</si>
  <si>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</si>
  <si>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</si>
  <si>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</si>
  <si>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</si>
  <si>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</si>
  <si>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</si>
  <si>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</si>
  <si>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</si>
  <si>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</si>
  <si>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</si>
  <si>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</si>
  <si>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</si>
  <si>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</si>
  <si>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</si>
  <si>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</si>
  <si>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</si>
  <si>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</si>
  <si>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</si>
  <si>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</si>
  <si>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</si>
  <si>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</si>
  <si>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</si>
  <si>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</si>
  <si>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</si>
  <si>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</si>
  <si>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</si>
  <si>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</si>
  <si>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</si>
  <si>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</si>
  <si>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</si>
  <si>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</si>
  <si>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</si>
  <si>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</si>
  <si>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</si>
  <si>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</si>
  <si>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</si>
  <si>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</si>
  <si>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</si>
  <si>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</si>
  <si>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</si>
  <si>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</si>
  <si>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</si>
  <si>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</si>
  <si>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</si>
  <si>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</si>
  <si>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</si>
  <si>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</si>
  <si>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</si>
  <si>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</si>
  <si>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</si>
  <si>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</si>
  <si>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</si>
  <si>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</si>
  <si>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</si>
  <si>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</si>
  <si>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</si>
  <si>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</si>
  <si>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</si>
  <si>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</si>
  <si>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</si>
  <si>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</si>
  <si>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</si>
  <si>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</si>
  <si>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</si>
  <si>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</si>
  <si>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</si>
  <si>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</si>
  <si>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</si>
  <si>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</si>
  <si>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</si>
  <si>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</si>
  <si>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</si>
  <si>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</si>
  <si>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</si>
  <si>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</si>
  <si>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</si>
  <si>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</si>
  <si>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</si>
  <si>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</si>
  <si>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</si>
  <si>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</si>
  <si>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</si>
  <si>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</si>
  <si>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</si>
  <si>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</si>
  <si>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</si>
  <si>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</si>
  <si>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</si>
  <si>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</si>
  <si>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</si>
  <si>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</si>
  <si>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</si>
  <si>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</si>
  <si>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</si>
  <si>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</si>
  <si>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</si>
  <si>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</si>
  <si>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</si>
  <si>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</si>
  <si>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</si>
  <si>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</si>
  <si>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</si>
  <si>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</si>
  <si>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</si>
  <si>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</si>
  <si>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</si>
  <si>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</si>
  <si>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</si>
  <si>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</si>
  <si>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</si>
  <si>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</si>
  <si>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</si>
  <si>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</si>
  <si>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</si>
  <si>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</si>
  <si>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</si>
  <si>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</si>
  <si>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</si>
  <si>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</si>
  <si>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</si>
  <si>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</si>
  <si>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</si>
  <si>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</si>
  <si>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</si>
  <si>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</si>
  <si>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</si>
  <si>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</si>
  <si>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</si>
  <si>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</si>
  <si>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</si>
  <si>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</si>
  <si>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</si>
  <si>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</si>
  <si>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</si>
  <si>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</si>
  <si>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</si>
  <si>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</si>
  <si>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</si>
  <si>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</si>
  <si>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</si>
  <si>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</si>
  <si>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</si>
  <si>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</si>
  <si>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</si>
  <si>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</si>
  <si>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</si>
  <si>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</si>
  <si>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</si>
  <si>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</si>
  <si>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</si>
  <si>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</si>
  <si>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</si>
  <si>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</si>
  <si>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</si>
  <si>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</si>
  <si>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</si>
  <si>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</si>
  <si>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</si>
  <si>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</si>
  <si>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</si>
  <si>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</si>
  <si>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</si>
  <si>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</si>
  <si>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</si>
  <si>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</si>
  <si>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</si>
  <si>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</si>
  <si>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</si>
  <si>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</si>
  <si>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</si>
  <si>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</si>
  <si>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</si>
  <si>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</si>
  <si>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</si>
  <si>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</si>
  <si>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</si>
  <si>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</si>
  <si>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</si>
  <si>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</si>
  <si>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</si>
  <si>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</si>
  <si>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</si>
  <si>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</si>
  <si>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</si>
  <si>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</si>
  <si>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</si>
  <si>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</si>
  <si>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</si>
  <si>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</si>
  <si>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</si>
  <si>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</si>
  <si>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</si>
  <si>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</si>
  <si>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</si>
  <si>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</si>
  <si>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</si>
  <si>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</si>
  <si>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</si>
  <si>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</si>
  <si>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</si>
  <si>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</si>
  <si>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</si>
  <si>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</si>
  <si>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</si>
  <si>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</si>
  <si>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</si>
  <si>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</si>
  <si>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</si>
  <si>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</si>
  <si>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</si>
  <si>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</si>
  <si>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</si>
  <si>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</si>
  <si>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</si>
  <si>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</si>
  <si>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</si>
  <si>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</si>
  <si>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</si>
  <si>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</si>
  <si>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</si>
  <si>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</si>
  <si>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</si>
  <si>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</si>
  <si>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</si>
  <si>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</si>
  <si>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</si>
  <si>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</si>
  <si>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</si>
  <si>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</si>
  <si>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</si>
  <si>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</si>
  <si>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</si>
  <si>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</si>
  <si>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</si>
  <si>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</si>
  <si>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</si>
  <si>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</si>
  <si>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</si>
  <si>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</si>
  <si>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</si>
  <si>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</si>
  <si>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</si>
  <si>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</si>
  <si>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</si>
  <si>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</si>
  <si>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</si>
  <si>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</si>
  <si>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</si>
  <si>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</si>
  <si>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</si>
  <si>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</si>
  <si>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</si>
  <si>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</si>
  <si>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</si>
  <si>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</si>
  <si>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</si>
  <si>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</si>
  <si>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</si>
  <si>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</si>
  <si>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</si>
  <si>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</si>
  <si>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</si>
  <si>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</si>
  <si>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</si>
  <si>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</si>
  <si>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</si>
  <si>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</si>
  <si>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</si>
  <si>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</si>
  <si>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</si>
  <si>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</si>
  <si>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</si>
  <si>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</si>
  <si>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</si>
  <si>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</si>
  <si>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</si>
  <si>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</si>
  <si>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</si>
  <si>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</si>
  <si>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</si>
  <si>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</si>
  <si>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</si>
  <si>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</si>
  <si>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</si>
  <si>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</si>
  <si>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</si>
  <si>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</si>
  <si>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</si>
  <si>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</si>
  <si>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</si>
  <si>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</si>
  <si>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</si>
  <si>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</si>
  <si>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</si>
  <si>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</si>
  <si>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</si>
  <si>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</si>
  <si>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</si>
  <si>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</si>
  <si>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</si>
  <si>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</si>
  <si>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</si>
  <si>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</si>
  <si>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</si>
  <si>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</si>
  <si>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</si>
  <si>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</si>
  <si>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</si>
  <si>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</si>
  <si>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</si>
  <si>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</si>
  <si>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</si>
  <si>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</si>
  <si>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</si>
  <si>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</si>
  <si>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</si>
  <si>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</si>
  <si>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</si>
  <si>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</si>
  <si>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</si>
  <si>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</si>
  <si>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</si>
  <si>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</si>
  <si>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</si>
  <si>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</si>
  <si>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</si>
  <si>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</si>
  <si>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</si>
  <si>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</si>
  <si>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</si>
  <si>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</si>
  <si>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</si>
  <si>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</si>
  <si>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</si>
  <si>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</si>
  <si>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</si>
  <si>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</si>
  <si>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</si>
  <si>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</si>
  <si>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</si>
  <si>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</si>
  <si>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</si>
  <si>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</si>
  <si>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</si>
  <si>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</si>
  <si>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</si>
  <si>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</si>
  <si>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</si>
  <si>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</si>
  <si>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</si>
  <si>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</si>
  <si>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</si>
  <si>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</si>
  <si>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</si>
  <si>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</si>
  <si>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</si>
  <si>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</si>
  <si>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</si>
  <si>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</si>
  <si>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</si>
  <si>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</si>
  <si>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</si>
  <si>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</si>
  <si>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</si>
  <si>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</si>
  <si>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</si>
  <si>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</si>
  <si>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</si>
  <si>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</si>
  <si>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</si>
  <si>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</si>
  <si>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</si>
  <si>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</si>
  <si>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</si>
  <si>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</si>
  <si>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</si>
  <si>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</si>
  <si>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</si>
  <si>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</si>
  <si>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</si>
  <si>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</si>
  <si>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</si>
  <si>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</si>
  <si>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</si>
  <si>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</si>
  <si>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</si>
  <si>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</si>
  <si>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</si>
  <si>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</si>
  <si>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</si>
  <si>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</si>
  <si>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</si>
  <si>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</si>
  <si>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</si>
  <si>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</si>
  <si>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</si>
  <si>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</si>
  <si>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</si>
  <si>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</si>
  <si>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</si>
  <si>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</si>
  <si>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</si>
  <si>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</si>
  <si>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</si>
  <si>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</si>
  <si>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</si>
  <si>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</si>
  <si>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</si>
  <si>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</si>
  <si>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</si>
  <si>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</si>
  <si>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</si>
  <si>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</si>
  <si>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</si>
  <si>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</si>
  <si>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</si>
  <si>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</si>
  <si>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</si>
  <si>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</si>
  <si>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</si>
  <si>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</si>
  <si>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</si>
  <si>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</si>
  <si>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</si>
  <si>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</si>
  <si>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</si>
  <si>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</si>
  <si>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</si>
  <si>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</si>
  <si>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</si>
  <si>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</si>
  <si>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</si>
  <si>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</si>
  <si>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</si>
  <si>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</si>
  <si>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</si>
  <si>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</si>
  <si>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</si>
  <si>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</si>
  <si>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</si>
  <si>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</si>
  <si>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</si>
  <si>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</si>
  <si>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</si>
  <si>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</si>
  <si>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</si>
  <si>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</si>
  <si>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</si>
  <si>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</si>
  <si>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</si>
  <si>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</si>
  <si>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</si>
  <si>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</si>
  <si>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</si>
  <si>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</si>
  <si>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</si>
  <si>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</si>
  <si>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</si>
  <si>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</si>
  <si>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</si>
  <si>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</si>
  <si>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</si>
  <si>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</si>
  <si>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</si>
  <si>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</si>
  <si>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</si>
  <si>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</si>
  <si>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</si>
  <si>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</si>
  <si>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</si>
  <si>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</si>
  <si>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</si>
  <si>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</si>
  <si>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</si>
  <si>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</si>
  <si>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</si>
  <si>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</si>
  <si>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</si>
  <si>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</si>
  <si>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</si>
  <si>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</si>
  <si>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</si>
  <si>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</si>
  <si>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</si>
  <si>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</si>
  <si>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</si>
  <si>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</si>
  <si>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</si>
  <si>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</si>
  <si>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</si>
  <si>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</si>
  <si>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</si>
  <si>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</si>
  <si>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</si>
  <si>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</si>
  <si>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</si>
  <si>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</si>
  <si>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</si>
  <si>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</si>
  <si>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</si>
  <si>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</si>
  <si>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</si>
  <si>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</si>
  <si>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</si>
  <si>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</si>
  <si>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</si>
  <si>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</si>
  <si>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</si>
  <si>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</si>
  <si>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</si>
  <si>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</si>
  <si>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</si>
  <si>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</si>
  <si>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</si>
  <si>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</si>
  <si>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</si>
  <si>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</si>
  <si>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</si>
  <si>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</si>
  <si>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</si>
  <si>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</si>
  <si>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</si>
  <si>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</si>
  <si>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</si>
  <si>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</si>
  <si>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</si>
  <si>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</si>
  <si>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</si>
  <si>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</si>
  <si>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</si>
  <si>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</si>
  <si>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</si>
  <si>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</si>
  <si>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</si>
  <si>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</si>
  <si>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</si>
  <si>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</si>
  <si>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</si>
  <si>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</si>
  <si>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</si>
  <si>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</si>
  <si>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</si>
  <si>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</si>
  <si>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</si>
  <si>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</si>
  <si>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</si>
  <si>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</si>
  <si>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</si>
  <si>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</si>
  <si>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</si>
  <si>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</si>
  <si>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</si>
  <si>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</si>
  <si>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</si>
  <si>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</si>
  <si>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</si>
  <si>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</si>
  <si>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</si>
  <si>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</si>
  <si>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</si>
  <si>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</si>
  <si>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</si>
  <si>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</si>
  <si>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</si>
  <si>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</si>
  <si>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</si>
  <si>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</si>
  <si>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</si>
  <si>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</si>
  <si>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</si>
  <si>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</si>
  <si>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</si>
  <si>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</si>
  <si>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</si>
  <si>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</si>
  <si>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</si>
  <si>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</si>
  <si>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</si>
  <si>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</si>
  <si>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</si>
  <si>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</si>
  <si>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</si>
  <si>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</si>
  <si>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</si>
  <si>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</si>
  <si>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</si>
  <si>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</si>
  <si>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</si>
  <si>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</si>
  <si>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</si>
  <si>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</si>
  <si>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</si>
  <si>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</si>
  <si>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</si>
  <si>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</si>
  <si>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</si>
  <si>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</si>
  <si>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</si>
  <si>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</si>
  <si>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</si>
  <si>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</si>
  <si>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</si>
  <si>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</si>
  <si>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</si>
  <si>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</si>
  <si>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</si>
  <si>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</si>
  <si>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</si>
  <si>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</si>
  <si>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</si>
  <si>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</si>
  <si>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</si>
  <si>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</si>
  <si>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</si>
  <si>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</si>
  <si>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</si>
  <si>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</si>
  <si>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</si>
  <si>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</si>
  <si>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</si>
  <si>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</si>
  <si>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</si>
  <si>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</si>
  <si>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</si>
  <si>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</si>
  <si>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</si>
  <si>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</si>
  <si>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</si>
  <si>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</si>
  <si>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</si>
  <si>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</si>
  <si>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</si>
  <si>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</si>
  <si>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</si>
  <si>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</si>
  <si>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</si>
  <si>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</si>
  <si>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</si>
  <si>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</si>
  <si>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</si>
  <si>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</si>
  <si>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</si>
  <si>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</si>
  <si>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</si>
  <si>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</si>
  <si>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</si>
  <si>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</si>
  <si>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</si>
  <si>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</si>
  <si>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</si>
  <si>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</si>
  <si>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</si>
  <si>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</si>
  <si>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</si>
  <si>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</si>
  <si>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</si>
  <si>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</si>
  <si>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</si>
  <si>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</si>
  <si>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</si>
  <si>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</si>
  <si>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</si>
  <si>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</si>
  <si>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</si>
  <si>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</si>
  <si>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</si>
  <si>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</si>
  <si>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</si>
  <si>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</si>
  <si>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</si>
  <si>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</si>
  <si>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</si>
  <si>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</si>
  <si>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</si>
  <si>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</si>
  <si>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</si>
  <si>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</si>
  <si>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</si>
  <si>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</si>
  <si>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</si>
  <si>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</si>
  <si>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</si>
  <si>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</si>
  <si>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</si>
  <si>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</si>
  <si>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</si>
  <si>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</si>
  <si>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</si>
  <si>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</si>
  <si>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</si>
  <si>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</si>
  <si>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</si>
  <si>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</si>
  <si>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</si>
  <si>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</si>
  <si>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</si>
  <si>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</si>
  <si>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</si>
  <si>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</si>
  <si>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</si>
  <si>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</si>
  <si>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</si>
  <si>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</si>
  <si>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</si>
  <si>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</si>
  <si>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</si>
  <si>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</si>
  <si>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</si>
  <si>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</si>
  <si>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</si>
  <si>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</si>
  <si>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</si>
  <si>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</si>
  <si>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</si>
  <si>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</si>
  <si>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</si>
  <si>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</si>
  <si>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</si>
  <si>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</si>
  <si>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</si>
  <si>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</si>
  <si>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</si>
  <si>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</si>
  <si>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</si>
  <si>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</si>
  <si>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</si>
  <si>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</si>
  <si>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</si>
  <si>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</si>
  <si>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</si>
  <si>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</si>
  <si>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</si>
  <si>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</si>
  <si>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</si>
  <si>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</si>
  <si>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</si>
  <si>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</si>
  <si>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</si>
  <si>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</si>
  <si>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</si>
  <si>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</si>
  <si>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</si>
  <si>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</si>
  <si>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</si>
  <si>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</si>
  <si>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</si>
  <si>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</si>
  <si>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</si>
  <si>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</si>
  <si>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</si>
  <si>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</si>
  <si>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</si>
  <si>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</si>
  <si>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</si>
  <si>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</si>
  <si>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</si>
  <si>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</si>
  <si>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</si>
  <si>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</si>
  <si>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</si>
  <si>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</si>
  <si>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</si>
  <si>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</si>
  <si>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</si>
  <si>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</si>
  <si>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</si>
  <si>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</si>
  <si>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</si>
  <si>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</si>
  <si>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</si>
  <si>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</si>
  <si>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</si>
  <si>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</si>
  <si>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</si>
  <si>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</si>
  <si>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</si>
  <si>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</si>
  <si>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</si>
  <si>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</si>
  <si>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</si>
  <si>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</si>
  <si>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</si>
  <si>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</si>
  <si>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</si>
  <si>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</si>
  <si>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</si>
  <si>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</si>
  <si>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</si>
  <si>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</si>
  <si>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</si>
  <si>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</si>
  <si>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</si>
  <si>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</si>
  <si>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</si>
  <si>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</si>
  <si>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</si>
  <si>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</si>
  <si>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</si>
  <si>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</si>
  <si>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</si>
  <si>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</si>
  <si>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</si>
  <si>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</si>
  <si>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</si>
  <si>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</si>
  <si>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</si>
  <si>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</si>
  <si>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</si>
  <si>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</si>
  <si>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</si>
  <si>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</si>
  <si>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</si>
  <si>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</si>
  <si>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</si>
  <si>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</si>
  <si>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</si>
  <si>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</si>
  <si>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</si>
  <si>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</si>
  <si>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</si>
  <si>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</si>
  <si>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</si>
  <si>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</si>
  <si>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</si>
  <si>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</si>
  <si>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</si>
  <si>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</si>
  <si>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</si>
  <si>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</si>
  <si>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</si>
  <si>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</si>
  <si>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</si>
  <si>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</si>
  <si>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</si>
  <si>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</si>
  <si>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</si>
  <si>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</si>
  <si>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</si>
  <si>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</si>
  <si>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</si>
  <si>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</si>
  <si>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</si>
  <si>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</si>
  <si>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</si>
  <si>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</si>
  <si>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</si>
  <si>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</si>
  <si>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</si>
  <si>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</si>
  <si>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</si>
  <si>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</si>
  <si>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</si>
  <si>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</si>
  <si>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</si>
  <si>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</si>
  <si>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</si>
  <si>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</si>
  <si>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</si>
  <si>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</si>
  <si>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</si>
  <si>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</si>
  <si>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</si>
  <si>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</si>
  <si>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</si>
  <si>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</si>
  <si>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</si>
  <si>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</si>
  <si>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</si>
  <si>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</si>
  <si>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</si>
  <si>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</si>
  <si>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</si>
  <si>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</si>
  <si>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</si>
  <si>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</si>
  <si>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</si>
  <si>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</si>
  <si>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</si>
  <si>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</si>
  <si>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</si>
  <si>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</si>
  <si>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</si>
  <si>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</si>
  <si>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</si>
  <si>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</si>
  <si>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</si>
  <si>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</si>
  <si>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</si>
  <si>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</si>
  <si>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</si>
  <si>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</si>
  <si>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</si>
  <si>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</si>
  <si>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</si>
  <si>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</si>
  <si>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</si>
  <si>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</si>
  <si>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</si>
  <si>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</si>
  <si>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</si>
  <si>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</si>
  <si>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</si>
  <si>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</si>
  <si>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</si>
  <si>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</si>
  <si>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</si>
  <si>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</si>
  <si>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</si>
  <si>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</si>
  <si>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</si>
  <si>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</si>
  <si>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</si>
  <si>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</si>
  <si>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</si>
  <si>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</si>
  <si>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</si>
  <si>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</si>
  <si>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</si>
  <si>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</si>
  <si>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</si>
  <si>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</si>
  <si>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</si>
  <si>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</si>
  <si>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</si>
  <si>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</si>
  <si>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</si>
  <si>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</si>
  <si>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</si>
  <si>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</si>
  <si>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</si>
  <si>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</si>
  <si>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</si>
  <si>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</si>
  <si>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</si>
  <si>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</si>
  <si>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</si>
  <si>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</si>
  <si>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</si>
  <si>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</si>
  <si>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</si>
  <si>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</si>
  <si>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</si>
  <si>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</si>
  <si>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</si>
  <si>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</si>
  <si>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</si>
  <si>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</si>
  <si>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</si>
  <si>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</si>
  <si>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</si>
  <si>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</si>
  <si>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</si>
  <si>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</si>
  <si>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</si>
  <si>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</si>
  <si>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</si>
  <si>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</si>
  <si>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</si>
  <si>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</si>
  <si>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</si>
  <si>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</si>
  <si>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</si>
  <si>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</si>
  <si>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</si>
  <si>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</si>
  <si>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</si>
  <si>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</si>
  <si>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</si>
  <si>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</si>
  <si>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</si>
  <si>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</si>
  <si>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</si>
  <si>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</si>
  <si>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</si>
  <si>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</si>
  <si>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</si>
  <si>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</si>
  <si>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</si>
  <si>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</si>
  <si>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</si>
  <si>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</si>
  <si>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</si>
  <si>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</si>
  <si>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</si>
  <si>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</si>
  <si>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</si>
  <si>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</si>
  <si>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</si>
  <si>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</si>
  <si>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</si>
  <si>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</si>
  <si>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</si>
  <si>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</si>
  <si>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</si>
  <si>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</si>
  <si>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</si>
  <si>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</si>
  <si>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</si>
  <si>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</si>
  <si>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</si>
  <si>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</si>
  <si>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</si>
  <si>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</si>
  <si>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</si>
  <si>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</si>
  <si>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</si>
  <si>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</si>
  <si>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</si>
  <si>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</si>
  <si>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</si>
  <si>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</si>
  <si>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</si>
  <si>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</si>
  <si>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</si>
  <si>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</si>
  <si>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</si>
  <si>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</si>
  <si>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</si>
  <si>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</si>
  <si>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</si>
  <si>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</si>
  <si>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</si>
  <si>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</si>
  <si>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</si>
  <si>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</si>
  <si>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</si>
  <si>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</si>
  <si>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</si>
  <si>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</si>
  <si>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</si>
  <si>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</si>
  <si>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</si>
  <si>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</si>
  <si>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</si>
  <si>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</si>
  <si>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</si>
  <si>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</si>
  <si>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</si>
  <si>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</si>
  <si>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</si>
  <si>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</si>
  <si>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</si>
  <si>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</si>
  <si>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</si>
  <si>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</si>
  <si>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</si>
  <si>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</si>
  <si>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</si>
  <si>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</si>
  <si>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</si>
  <si>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</si>
  <si>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</si>
  <si>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</si>
  <si>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</si>
  <si>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</si>
  <si>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</si>
  <si>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</si>
  <si>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</si>
  <si>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</si>
  <si>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</si>
  <si>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</si>
  <si>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</si>
  <si>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</si>
  <si>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</si>
  <si>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</si>
  <si>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</si>
  <si>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</si>
  <si>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</si>
  <si>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</si>
  <si>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</si>
  <si>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</si>
  <si>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</si>
  <si>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</si>
  <si>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</si>
  <si>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</si>
  <si>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</si>
  <si>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</si>
  <si>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</si>
  <si>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</si>
  <si>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</si>
  <si>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</si>
  <si>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</si>
  <si>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</si>
  <si>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</si>
  <si>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</si>
  <si>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</si>
  <si>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</si>
  <si>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</si>
  <si>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</si>
  <si>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</si>
  <si>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</si>
  <si>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</si>
  <si>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</si>
  <si>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</si>
  <si>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</si>
  <si>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</si>
  <si>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</si>
  <si>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</si>
  <si>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</si>
  <si>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</si>
  <si>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</si>
  <si>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</si>
  <si>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</si>
  <si>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</si>
  <si>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</si>
  <si>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</si>
  <si>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</si>
  <si>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</si>
  <si>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</si>
  <si>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</si>
  <si>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</si>
  <si>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</si>
  <si>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</si>
  <si>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</si>
  <si>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</si>
  <si>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</si>
  <si>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</si>
  <si>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</si>
  <si>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</si>
  <si>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</si>
  <si>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</si>
  <si>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</si>
  <si>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</si>
  <si>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</si>
  <si>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</si>
  <si>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</si>
  <si>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</si>
  <si>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</si>
  <si>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</si>
  <si>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</si>
  <si>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</si>
  <si>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</si>
  <si>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</si>
  <si>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</si>
  <si>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</si>
  <si>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</si>
  <si>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</si>
  <si>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</si>
  <si>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</si>
  <si>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</si>
  <si>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</si>
  <si>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</si>
  <si>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</si>
  <si>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</si>
  <si>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</si>
  <si>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</si>
  <si>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</si>
  <si>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</si>
  <si>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</si>
  <si>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</si>
  <si>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</si>
  <si>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</si>
  <si>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</si>
  <si>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</si>
  <si>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</si>
  <si>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</si>
  <si>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</si>
  <si>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</si>
  <si>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</si>
  <si>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</si>
  <si>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</si>
  <si>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</si>
  <si>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</si>
  <si>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</si>
  <si>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</si>
  <si>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</si>
  <si>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</si>
  <si>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</si>
  <si>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</si>
  <si>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</si>
  <si>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</si>
  <si>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</si>
  <si>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</si>
  <si>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</si>
  <si>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</si>
  <si>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</si>
  <si>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</si>
  <si>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</si>
  <si>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</si>
  <si>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</si>
  <si>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</si>
  <si>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</si>
  <si>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</si>
  <si>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</si>
  <si>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</si>
  <si>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</si>
  <si>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</si>
  <si>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</si>
  <si>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</si>
  <si>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</si>
  <si>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</si>
  <si>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</si>
  <si>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</si>
  <si>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</si>
  <si>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</si>
  <si>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</si>
  <si>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</si>
  <si>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</si>
  <si>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</si>
  <si>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</si>
  <si>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</si>
  <si>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</si>
  <si>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</si>
  <si>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</si>
  <si>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</si>
  <si>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</si>
  <si>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</si>
  <si>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</si>
  <si>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</si>
  <si>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</si>
  <si>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</si>
  <si>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</si>
  <si>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</si>
  <si>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</si>
  <si>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</si>
  <si>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</si>
  <si>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</si>
  <si>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</si>
  <si>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</si>
  <si>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</si>
  <si>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</si>
  <si>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</si>
  <si>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</si>
  <si>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</si>
  <si>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</si>
  <si>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</si>
  <si>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</si>
  <si>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</si>
  <si>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</si>
  <si>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</si>
  <si>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</si>
  <si>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</si>
  <si>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</si>
  <si>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</si>
  <si>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</si>
  <si>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</si>
  <si>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</si>
  <si>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</si>
  <si>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</si>
  <si>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</si>
  <si>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</si>
  <si>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</si>
  <si>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</si>
  <si>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</si>
  <si>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</si>
  <si>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</si>
  <si>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</si>
  <si>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</si>
  <si>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</si>
  <si>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</si>
  <si>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</si>
  <si>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</si>
  <si>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</si>
  <si>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</si>
  <si>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</si>
  <si>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</si>
  <si>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</si>
  <si>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</si>
  <si>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</si>
  <si>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</si>
  <si>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</si>
  <si>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</si>
  <si>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</si>
  <si>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</si>
  <si>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</si>
  <si>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</si>
  <si>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</si>
  <si>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</si>
  <si>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</si>
  <si>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</si>
  <si>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</si>
  <si>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</si>
  <si>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</si>
  <si>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</si>
  <si>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</si>
  <si>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</si>
  <si>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</si>
  <si>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</si>
  <si>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</si>
  <si>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</si>
  <si>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</si>
  <si>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</si>
  <si>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</si>
  <si>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</si>
  <si>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</si>
  <si>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</si>
  <si>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</si>
  <si>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</si>
  <si>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</si>
  <si>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</si>
  <si>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</si>
  <si>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</si>
  <si>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</si>
  <si>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</si>
  <si>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</si>
  <si>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</si>
  <si>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</si>
  <si>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</si>
  <si>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</si>
  <si>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</si>
  <si>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</si>
  <si>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</si>
  <si>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</si>
  <si>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</si>
  <si>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</si>
  <si>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</si>
  <si>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</si>
  <si>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</si>
  <si>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</si>
  <si>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</si>
  <si>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</si>
  <si>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</si>
  <si>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</si>
  <si>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</si>
  <si>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</si>
  <si>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</si>
  <si>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</si>
  <si>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</si>
  <si>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</si>
  <si>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</si>
  <si>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</si>
  <si>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</si>
  <si>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</si>
  <si>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</si>
  <si>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</si>
  <si>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</si>
  <si>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</si>
  <si>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</si>
  <si>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</si>
  <si>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</si>
  <si>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</si>
  <si>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</si>
  <si>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</si>
  <si>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</si>
  <si>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</si>
  <si>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</si>
  <si>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</si>
  <si>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</si>
  <si>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</si>
  <si>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</si>
  <si>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</si>
  <si>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</si>
  <si>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</si>
  <si>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</si>
  <si>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</si>
  <si>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</si>
  <si>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</si>
  <si>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</si>
  <si>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</si>
  <si>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</si>
  <si>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</si>
  <si>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</si>
  <si>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</si>
  <si>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</si>
  <si>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</si>
  <si>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</si>
  <si>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</si>
  <si>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</si>
  <si>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</si>
  <si>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</si>
  <si>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</si>
  <si>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</si>
  <si>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</si>
  <si>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</si>
  <si>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</si>
  <si>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</si>
  <si>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</si>
  <si>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</si>
  <si>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</si>
  <si>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</si>
  <si>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</si>
  <si>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</si>
  <si>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</si>
  <si>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</si>
  <si>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</si>
  <si>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</si>
  <si>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</si>
  <si>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</si>
  <si>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</si>
  <si>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</si>
  <si>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</si>
  <si>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</si>
  <si>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</si>
  <si>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</si>
  <si>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</si>
  <si>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</si>
  <si>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</si>
  <si>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</si>
  <si>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</si>
  <si>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</si>
  <si>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</si>
  <si>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</si>
  <si>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</si>
  <si>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</si>
  <si>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</si>
  <si>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</si>
  <si>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</si>
  <si>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</si>
  <si>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</si>
  <si>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</si>
  <si>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</si>
  <si>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</si>
  <si>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</si>
  <si>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</si>
  <si>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</si>
  <si>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</si>
  <si>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</si>
  <si>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</si>
  <si>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</si>
  <si>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</si>
  <si>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</si>
  <si>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</si>
  <si>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</si>
  <si>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</si>
  <si>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</si>
  <si>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</si>
  <si>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</si>
  <si>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</si>
  <si>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</si>
  <si>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</si>
  <si>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</si>
  <si>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</si>
  <si>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</si>
  <si>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</si>
  <si>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</si>
  <si>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</si>
  <si>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</si>
  <si>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</si>
  <si>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</si>
  <si>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</si>
  <si>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</si>
  <si>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</si>
  <si>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</si>
  <si>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</si>
  <si>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</si>
  <si>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</si>
  <si>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</si>
  <si>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</si>
  <si>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</si>
  <si>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</si>
  <si>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</si>
  <si>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</si>
  <si>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</si>
  <si>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</si>
  <si>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</si>
  <si>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</si>
  <si>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</si>
  <si>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</si>
  <si>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</si>
  <si>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</si>
  <si>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</si>
  <si>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</si>
  <si>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</si>
  <si>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</si>
  <si>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</si>
  <si>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</si>
  <si>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</si>
  <si>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</si>
  <si>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</si>
  <si>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</si>
  <si>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</si>
  <si>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</si>
  <si>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</si>
  <si>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</si>
  <si>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</si>
  <si>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</si>
  <si>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</si>
  <si>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</si>
  <si>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</si>
  <si>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</si>
  <si>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</si>
  <si>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</si>
  <si>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</si>
  <si>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</si>
  <si>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</si>
  <si>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</si>
  <si>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</si>
  <si>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</si>
  <si>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</si>
  <si>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</si>
  <si>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</si>
  <si>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</si>
  <si>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</si>
  <si>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</si>
  <si>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</si>
  <si>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</si>
  <si>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</si>
  <si>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</si>
  <si>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</si>
  <si>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</si>
  <si>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</si>
  <si>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</si>
  <si>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</si>
  <si>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</si>
  <si>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</si>
  <si>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</si>
  <si>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</si>
  <si>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</si>
  <si>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</si>
  <si>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</si>
  <si>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</si>
  <si>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</si>
  <si>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</si>
  <si>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</si>
  <si>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</si>
  <si>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</si>
  <si>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</si>
  <si>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</si>
  <si>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</si>
  <si>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</si>
  <si>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</si>
  <si>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</si>
  <si>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</si>
  <si>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</si>
  <si>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</si>
  <si>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</si>
  <si>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</si>
  <si>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</si>
  <si>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</si>
  <si>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</si>
  <si>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</si>
  <si>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</si>
  <si>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</si>
  <si>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</si>
  <si>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</si>
  <si>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</si>
  <si>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</si>
  <si>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</si>
  <si>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</si>
  <si>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</si>
  <si>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</si>
  <si>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</si>
  <si>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</si>
  <si>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</si>
  <si>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</si>
  <si>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</si>
  <si>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</si>
  <si>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</si>
  <si>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</si>
  <si>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</si>
  <si>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</si>
  <si>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</si>
  <si>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</si>
  <si>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</si>
  <si>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</si>
  <si>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</si>
  <si>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</si>
  <si>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</si>
  <si>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</si>
  <si>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</si>
  <si>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</si>
  <si>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</si>
  <si>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</si>
  <si>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</si>
  <si>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</si>
  <si>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</si>
  <si>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</si>
  <si>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</si>
  <si>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</si>
  <si>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</si>
  <si>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</si>
  <si>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</si>
  <si>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</si>
  <si>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</si>
  <si>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</si>
  <si>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</si>
  <si>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</si>
  <si>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</si>
  <si>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</si>
  <si>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</si>
  <si>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</si>
  <si>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</si>
  <si>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</si>
  <si>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</si>
  <si>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</si>
  <si>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</si>
  <si>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</si>
  <si>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</si>
  <si>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</si>
  <si>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</si>
  <si>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</si>
  <si>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</si>
  <si>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</si>
  <si>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</si>
  <si>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</si>
  <si>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</si>
  <si>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</si>
  <si>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</si>
  <si>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</si>
  <si>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</si>
  <si>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</si>
  <si>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</si>
  <si>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</si>
  <si>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</si>
  <si>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</si>
  <si>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</si>
  <si>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</si>
  <si>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</si>
  <si>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</si>
  <si>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</si>
  <si>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</si>
  <si>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</si>
  <si>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</si>
  <si>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</si>
  <si>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</si>
  <si>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</si>
  <si>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</si>
  <si>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</si>
  <si>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</si>
  <si>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</si>
  <si>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</si>
  <si>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</si>
  <si>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</si>
  <si>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</si>
  <si>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</si>
  <si>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</si>
  <si>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</si>
  <si>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</si>
  <si>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</si>
  <si>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</si>
  <si>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</si>
  <si>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</si>
  <si>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</si>
  <si>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</si>
  <si>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</si>
  <si>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</si>
  <si>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</si>
  <si>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</si>
  <si>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</si>
  <si>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</si>
  <si>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</si>
  <si>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</si>
  <si>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</si>
  <si>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</si>
  <si>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</si>
  <si>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</si>
  <si>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</si>
  <si>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</si>
  <si>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</si>
  <si>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</si>
  <si>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</si>
  <si>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</si>
  <si>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</si>
  <si>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</si>
  <si>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</si>
  <si>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</si>
  <si>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</si>
  <si>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</si>
  <si>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</si>
  <si>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</si>
  <si>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</si>
  <si>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</si>
  <si>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</si>
  <si>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</si>
  <si>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</si>
  <si>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</si>
  <si>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</si>
  <si>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</si>
  <si>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</si>
  <si>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</si>
  <si>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</si>
  <si>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</si>
  <si>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</si>
  <si>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</si>
  <si>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</si>
  <si>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</si>
  <si>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</si>
  <si>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</si>
  <si>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</si>
  <si>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</si>
  <si>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</si>
  <si>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</si>
  <si>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</si>
  <si>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</si>
  <si>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</si>
  <si>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</si>
  <si>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</si>
  <si>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</si>
  <si>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</si>
  <si>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</si>
  <si>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</si>
  <si>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</si>
  <si>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</si>
  <si>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</si>
  <si>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</si>
  <si>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</si>
  <si>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</si>
  <si>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</si>
  <si>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</si>
  <si>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</si>
  <si>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</si>
  <si>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</si>
  <si>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</si>
  <si>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</si>
  <si>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</si>
  <si>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</si>
  <si>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</si>
  <si>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</si>
  <si>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</si>
  <si>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</si>
  <si>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</si>
  <si>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</si>
  <si>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</si>
  <si>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</si>
  <si>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</si>
  <si>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</si>
  <si>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</si>
  <si>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</si>
  <si>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</si>
  <si>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</si>
  <si>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</si>
  <si>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</si>
  <si>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</si>
  <si>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</si>
  <si>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</si>
  <si>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</si>
  <si>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</si>
  <si>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</si>
  <si>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</si>
  <si>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</si>
  <si>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</si>
  <si>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</si>
  <si>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</si>
  <si>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</si>
  <si>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</si>
  <si>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</si>
  <si>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</si>
  <si>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</si>
  <si>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</si>
  <si>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</si>
  <si>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</si>
  <si>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</si>
  <si>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</si>
  <si>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</si>
  <si>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</si>
  <si>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</si>
  <si>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</si>
  <si>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</si>
  <si>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</si>
  <si>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</si>
  <si>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</si>
  <si>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</si>
  <si>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</si>
  <si>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</si>
  <si>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</si>
  <si>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</si>
  <si>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</si>
  <si>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</si>
  <si>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</si>
  <si>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</si>
  <si>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</si>
  <si>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</si>
  <si>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</si>
  <si>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</si>
  <si>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</si>
  <si>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</si>
  <si>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</si>
  <si>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</si>
  <si>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</si>
  <si>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</si>
  <si>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</si>
  <si>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</si>
  <si>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</si>
  <si>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</si>
  <si>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</si>
  <si>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</si>
  <si>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</si>
  <si>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</si>
  <si>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</si>
  <si>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</si>
  <si>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</si>
  <si>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</si>
  <si>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</si>
  <si>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</si>
  <si>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</si>
  <si>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</si>
  <si>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</si>
  <si>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</si>
  <si>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</si>
  <si>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</si>
  <si>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</si>
  <si>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</si>
  <si>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</si>
  <si>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</si>
  <si>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</si>
  <si>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</si>
  <si>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</si>
  <si>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</si>
  <si>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</si>
  <si>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</si>
  <si>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</si>
  <si>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</si>
  <si>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</si>
  <si>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</si>
  <si>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</si>
  <si>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</si>
  <si>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</si>
  <si>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</si>
  <si>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</si>
  <si>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</si>
  <si>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</si>
  <si>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</si>
  <si>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</si>
  <si>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</si>
  <si>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</si>
  <si>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</si>
  <si>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</si>
  <si>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</si>
  <si>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</si>
  <si>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</si>
  <si>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</si>
  <si>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</si>
  <si>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</si>
  <si>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</si>
  <si>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</si>
  <si>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</si>
  <si>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</si>
  <si>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</si>
  <si>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</si>
  <si>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</si>
  <si>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</si>
  <si>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</si>
  <si>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</si>
  <si>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</si>
  <si>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</si>
  <si>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</si>
  <si>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</si>
  <si>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</si>
  <si>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</si>
  <si>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</si>
  <si>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</si>
  <si>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</si>
  <si>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</si>
  <si>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</si>
  <si>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</si>
  <si>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</si>
  <si>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</si>
  <si>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</si>
  <si>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</si>
  <si>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</si>
  <si>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</si>
  <si>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</si>
  <si>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</si>
  <si>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</si>
  <si>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</si>
  <si>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</si>
  <si>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</si>
  <si>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</si>
  <si>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</si>
  <si>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</si>
  <si>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</si>
  <si>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</si>
  <si>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</si>
  <si>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</si>
  <si>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</si>
  <si>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</si>
  <si>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</si>
  <si>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</si>
  <si>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</si>
  <si>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</si>
  <si>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</si>
  <si>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</si>
  <si>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</si>
  <si>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</si>
  <si>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</si>
  <si>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</si>
  <si>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</si>
  <si>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</si>
  <si>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</si>
  <si>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</si>
  <si>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</si>
  <si>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</si>
  <si>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</si>
  <si>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</si>
  <si>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</si>
  <si>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</si>
  <si>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</si>
  <si>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</si>
  <si>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</si>
  <si>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</si>
  <si>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</si>
  <si>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</si>
  <si>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</si>
  <si>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</si>
  <si>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</si>
  <si>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</si>
  <si>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</si>
  <si>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</si>
  <si>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</si>
  <si>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</si>
  <si>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</si>
  <si>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</si>
  <si>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</si>
  <si>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</si>
  <si>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</si>
  <si>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</si>
  <si>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</si>
  <si>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</si>
  <si>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</si>
  <si>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</si>
  <si>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</si>
  <si>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</si>
  <si>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</si>
  <si>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</si>
  <si>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</si>
  <si>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</si>
  <si>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</si>
  <si>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</si>
  <si>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</si>
  <si>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</si>
  <si>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</si>
  <si>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</si>
  <si>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</si>
  <si>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</si>
  <si>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</si>
  <si>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</si>
  <si>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</si>
  <si>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</si>
  <si>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</si>
  <si>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</si>
  <si>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</si>
  <si>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</si>
  <si>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</si>
  <si>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</si>
  <si>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</si>
  <si>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</si>
  <si>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</si>
  <si>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</si>
  <si>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</si>
  <si>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</si>
  <si>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</si>
  <si>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</si>
  <si>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</si>
  <si>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</si>
  <si>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</si>
  <si>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</si>
  <si>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</si>
  <si>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</si>
  <si>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</si>
  <si>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</si>
  <si>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</si>
  <si>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</si>
  <si>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</si>
  <si>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</si>
  <si>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</si>
  <si>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</si>
  <si>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</si>
  <si>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</si>
  <si>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</si>
  <si>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</si>
  <si>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</si>
  <si>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</si>
  <si>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</si>
  <si>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</si>
  <si>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</si>
  <si>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</si>
  <si>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</si>
  <si>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</si>
  <si>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</si>
  <si>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</si>
  <si>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</si>
  <si>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</si>
  <si>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</si>
  <si>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</si>
  <si>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</si>
  <si>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</si>
  <si>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</si>
  <si>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</si>
  <si>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</si>
  <si>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</si>
  <si>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</si>
  <si>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</si>
  <si>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</si>
  <si>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</si>
  <si>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</si>
  <si>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</si>
  <si>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</si>
  <si>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</si>
  <si>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</si>
  <si>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</si>
  <si>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</si>
  <si>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</si>
  <si>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</si>
  <si>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</si>
  <si>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</si>
  <si>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</si>
  <si>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</si>
  <si>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</si>
  <si>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</si>
  <si>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</si>
  <si>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</si>
  <si>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</si>
  <si>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</si>
  <si>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</si>
  <si>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</si>
  <si>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</si>
  <si>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</si>
  <si>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</si>
  <si>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</si>
  <si>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</si>
  <si>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</si>
  <si>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</si>
  <si>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</si>
  <si>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</si>
  <si>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</si>
  <si>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</si>
  <si>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</si>
  <si>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</si>
  <si>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</si>
  <si>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</si>
  <si>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</si>
  <si>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</si>
  <si>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</si>
  <si>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</si>
  <si>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</si>
  <si>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</si>
  <si>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</si>
  <si>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</si>
  <si>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</si>
  <si>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</si>
  <si>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</si>
  <si>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</si>
  <si>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</si>
  <si>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</si>
  <si>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</si>
  <si>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</si>
  <si>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</si>
  <si>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</si>
  <si>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</si>
  <si>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</si>
  <si>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</si>
  <si>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</si>
  <si>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</si>
  <si>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</si>
  <si>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</si>
  <si>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</si>
  <si>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</si>
  <si>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</si>
  <si>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</si>
  <si>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</si>
  <si>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</si>
  <si>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</si>
  <si>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</si>
  <si>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</si>
  <si>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</si>
  <si>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</si>
  <si>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</si>
  <si>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</si>
  <si>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</si>
  <si>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</si>
  <si>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</si>
  <si>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</si>
  <si>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</si>
  <si>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</si>
  <si>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</si>
  <si>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</si>
  <si>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</si>
  <si>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</si>
  <si>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</si>
  <si>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</si>
  <si>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</si>
  <si>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</si>
  <si>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</si>
  <si>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</si>
  <si>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</si>
  <si>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</si>
  <si>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</si>
  <si>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</si>
  <si>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</si>
  <si>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</si>
  <si>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</si>
  <si>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</si>
  <si>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</si>
  <si>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</si>
  <si>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</si>
  <si>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</si>
  <si>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</si>
  <si>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</si>
  <si>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</si>
  <si>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</si>
  <si>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</si>
  <si>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</si>
  <si>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</si>
  <si>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</si>
  <si>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</si>
  <si>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</si>
  <si>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</si>
  <si>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</si>
  <si>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</si>
  <si>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</si>
  <si>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</si>
  <si>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</si>
  <si>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</si>
  <si>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</si>
  <si>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</si>
  <si>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</si>
  <si>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</si>
  <si>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</si>
  <si>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</si>
  <si>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</si>
  <si>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</si>
  <si>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</si>
  <si>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</si>
  <si>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</si>
  <si>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</si>
  <si>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</si>
  <si>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</si>
  <si>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</si>
  <si>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</si>
  <si>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</si>
  <si>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</si>
  <si>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</si>
  <si>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</si>
  <si>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</si>
  <si>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</si>
  <si>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</si>
  <si>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</si>
  <si>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</si>
  <si>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</si>
  <si>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</si>
  <si>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</si>
  <si>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</si>
  <si>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</si>
  <si>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</si>
  <si>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</si>
  <si>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</si>
  <si>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</si>
  <si>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</si>
  <si>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</si>
  <si>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</si>
  <si>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</si>
  <si>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</si>
  <si>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</si>
  <si>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</si>
  <si>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</si>
  <si>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</si>
  <si>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</si>
  <si>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</si>
  <si>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</si>
  <si>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</si>
  <si>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</si>
  <si>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</si>
  <si>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</si>
  <si>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</si>
  <si>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</si>
  <si>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</si>
  <si>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</si>
  <si>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</si>
  <si>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</si>
  <si>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</si>
  <si>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</si>
  <si>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</si>
  <si>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</si>
  <si>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</si>
  <si>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</si>
  <si>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</si>
  <si>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</si>
  <si>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</si>
  <si>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</si>
  <si>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</si>
  <si>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</si>
  <si>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</si>
  <si>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</si>
  <si>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</si>
  <si>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</si>
  <si>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</si>
  <si>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</si>
  <si>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</si>
  <si>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</si>
  <si>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</si>
  <si>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</si>
  <si>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</si>
  <si>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</si>
  <si>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</si>
  <si>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</si>
  <si>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</si>
  <si>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</si>
  <si>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</si>
  <si>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</si>
  <si>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</si>
  <si>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</si>
  <si>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</si>
  <si>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</si>
  <si>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</si>
  <si>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</si>
  <si>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</si>
  <si>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</si>
  <si>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</si>
  <si>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</si>
  <si>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</si>
  <si>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</si>
  <si>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</si>
  <si>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</si>
  <si>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</si>
  <si>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</si>
  <si>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</si>
  <si>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</si>
  <si>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</si>
  <si>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</si>
  <si>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</si>
  <si>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</si>
  <si>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</si>
  <si>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</si>
  <si>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</si>
  <si>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</si>
  <si>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</si>
  <si>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</si>
  <si>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</si>
  <si>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</si>
  <si>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</si>
  <si>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</si>
  <si>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</si>
  <si>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</si>
  <si>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</si>
  <si>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</si>
  <si>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</si>
  <si>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</si>
  <si>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</si>
  <si>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</si>
  <si>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</si>
  <si>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</si>
  <si>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</si>
  <si>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</si>
  <si>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</si>
  <si>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</si>
  <si>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</si>
  <si>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</si>
  <si>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</si>
  <si>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</si>
  <si>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</si>
  <si>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</si>
  <si>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</si>
  <si>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</si>
  <si>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</si>
  <si>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</si>
  <si>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</si>
  <si>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</si>
  <si>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</si>
  <si>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</si>
  <si>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</si>
  <si>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</si>
  <si>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</si>
  <si>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</si>
  <si>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</si>
  <si>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</si>
  <si>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</si>
  <si>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</si>
  <si>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</si>
  <si>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</si>
  <si>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</si>
  <si>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</si>
  <si>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</si>
  <si>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</si>
  <si>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</si>
  <si>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</si>
  <si>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</si>
  <si>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</si>
  <si>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</si>
  <si>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</si>
  <si>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</si>
  <si>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</si>
  <si>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</si>
  <si>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</si>
  <si>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</si>
  <si>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</si>
  <si>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</si>
  <si>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</si>
  <si>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</si>
  <si>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</si>
  <si>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</si>
  <si>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</si>
  <si>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</si>
  <si>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</si>
  <si>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</si>
  <si>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</si>
  <si>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</si>
  <si>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</si>
  <si>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</si>
  <si>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</si>
  <si>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</si>
  <si>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</si>
  <si>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</si>
  <si>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</si>
  <si>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</si>
  <si>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</si>
  <si>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</si>
  <si>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</si>
  <si>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</si>
  <si>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</si>
  <si>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</si>
  <si>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</si>
  <si>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</si>
  <si>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</si>
  <si>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</si>
  <si>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</si>
  <si>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</si>
  <si>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</si>
  <si>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</si>
  <si>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</si>
  <si>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</si>
  <si>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</si>
  <si>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</si>
  <si>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</si>
  <si>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</si>
  <si>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</si>
  <si>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</si>
  <si>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</si>
  <si>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</si>
  <si>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</si>
  <si>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</si>
  <si>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</si>
  <si>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</si>
  <si>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</si>
  <si>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</si>
  <si>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</si>
  <si>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</si>
  <si>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</si>
  <si>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</si>
  <si>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</si>
  <si>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</si>
  <si>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</si>
  <si>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</si>
  <si>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</si>
  <si>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</si>
  <si>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</si>
  <si>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</si>
  <si>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</si>
  <si>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</si>
  <si>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</si>
  <si>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</si>
  <si>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</si>
  <si>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</si>
  <si>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</si>
  <si>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</si>
  <si>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</si>
  <si>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</si>
  <si>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</si>
  <si>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</si>
  <si>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</si>
  <si>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</si>
  <si>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</si>
  <si>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</si>
  <si>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</si>
  <si>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</si>
  <si>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</si>
  <si>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</si>
  <si>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</si>
  <si>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</si>
  <si>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</si>
  <si>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</si>
  <si>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</si>
  <si>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</si>
  <si>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</si>
  <si>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</si>
  <si>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</si>
  <si>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</si>
  <si>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</si>
  <si>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</si>
  <si>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</si>
  <si>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</si>
  <si>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</si>
  <si>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</si>
  <si>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</si>
  <si>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</si>
  <si>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</si>
  <si>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</si>
  <si>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</si>
  <si>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</si>
  <si>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</si>
  <si>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</si>
  <si>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</si>
  <si>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</si>
  <si>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</si>
  <si>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</si>
  <si>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</si>
  <si>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</si>
  <si>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</si>
  <si>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</si>
  <si>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</si>
  <si>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</si>
  <si>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</si>
  <si>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</si>
  <si>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</si>
  <si>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</si>
  <si>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</si>
  <si>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</si>
  <si>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</si>
  <si>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</si>
  <si>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</si>
  <si>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</si>
  <si>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</si>
  <si>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</si>
  <si>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</si>
  <si>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</si>
  <si>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</si>
  <si>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</si>
  <si>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</si>
  <si>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</si>
  <si>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</si>
  <si>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</si>
  <si>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</si>
  <si>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</si>
  <si>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</si>
  <si>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</si>
  <si>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</si>
  <si>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</si>
  <si>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</si>
  <si>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</si>
  <si>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</si>
  <si>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</si>
  <si>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</si>
  <si>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</si>
  <si>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</si>
  <si>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</si>
  <si>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</si>
  <si>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</si>
  <si>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</si>
  <si>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</si>
  <si>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</si>
  <si>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</si>
  <si>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</si>
  <si>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</si>
  <si>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</si>
  <si>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</si>
  <si>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</si>
  <si>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</si>
  <si>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</si>
  <si>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</si>
  <si>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</si>
  <si>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</si>
  <si>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</si>
  <si>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</si>
  <si>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</si>
  <si>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</si>
  <si>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</si>
  <si>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</si>
  <si>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</si>
  <si>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</si>
  <si>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</si>
  <si>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</si>
  <si>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</si>
  <si>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</si>
  <si>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</si>
  <si>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</si>
  <si>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</si>
  <si>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</si>
  <si>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</si>
  <si>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</si>
  <si>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</si>
  <si>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</si>
  <si>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</si>
  <si>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</si>
  <si>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</si>
  <si>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</si>
  <si>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</si>
  <si>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</si>
  <si>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</si>
  <si>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</si>
  <si>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</si>
  <si>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</si>
  <si>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</si>
  <si>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</si>
  <si>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</si>
  <si>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</si>
  <si>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</si>
  <si>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</si>
  <si>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</si>
  <si>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</si>
  <si>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</si>
  <si>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</si>
  <si>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</si>
  <si>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</si>
  <si>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</si>
  <si>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</si>
  <si>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</si>
  <si>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</si>
  <si>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</si>
  <si>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</si>
  <si>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</si>
  <si>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</si>
  <si>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</si>
  <si>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</si>
  <si>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</si>
  <si>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</si>
  <si>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</si>
  <si>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</si>
  <si>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</si>
  <si>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</si>
  <si>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</si>
  <si>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</si>
  <si>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</si>
  <si>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</si>
  <si>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</si>
  <si>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</si>
  <si>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</si>
  <si>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</si>
  <si>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</si>
  <si>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</si>
  <si>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</si>
  <si>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</si>
  <si>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</si>
  <si>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</si>
  <si>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</si>
  <si>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</si>
  <si>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</si>
  <si>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</si>
  <si>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</si>
  <si>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</si>
  <si>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</si>
  <si>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</si>
  <si>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</si>
  <si>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</si>
  <si>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</si>
  <si>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</si>
  <si>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</si>
  <si>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</si>
  <si>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</si>
  <si>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</si>
  <si>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</si>
  <si>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</si>
  <si>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</si>
  <si>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</si>
  <si>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</si>
  <si>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</si>
  <si>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</si>
  <si>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</si>
  <si>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</si>
  <si>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</si>
  <si>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</si>
  <si>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</si>
  <si>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</si>
  <si>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</si>
  <si>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</si>
  <si>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</si>
  <si>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</si>
  <si>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</si>
  <si>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</si>
  <si>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</si>
  <si>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</si>
  <si>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</si>
  <si>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</si>
  <si>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</si>
  <si>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</si>
  <si>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</si>
  <si>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</si>
  <si>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</si>
  <si>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</si>
  <si>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</si>
  <si>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</si>
  <si>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</si>
  <si>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</si>
  <si>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</si>
  <si>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</si>
  <si>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</si>
  <si>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</si>
  <si>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</si>
  <si>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</si>
  <si>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</si>
  <si>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</si>
  <si>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</si>
  <si>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</si>
  <si>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</si>
  <si>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</si>
  <si>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</si>
  <si>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</si>
  <si>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</si>
  <si>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</si>
  <si>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</si>
  <si>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</si>
  <si>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</si>
  <si>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</si>
  <si>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</si>
  <si>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</si>
  <si>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</si>
  <si>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</si>
  <si>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</si>
  <si>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</si>
  <si>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</si>
  <si>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</si>
  <si>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</si>
  <si>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</si>
  <si>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</si>
  <si>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</si>
  <si>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</si>
  <si>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</si>
  <si>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</si>
  <si>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</si>
  <si>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</si>
  <si>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</si>
  <si>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</si>
  <si>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</si>
  <si>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</si>
  <si>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</si>
  <si>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</si>
  <si>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</si>
  <si>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</si>
  <si>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</si>
  <si>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</si>
  <si>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</si>
  <si>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</si>
  <si>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</si>
  <si>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</si>
  <si>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</si>
  <si>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</si>
  <si>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</si>
  <si>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</si>
  <si>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</si>
  <si>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</si>
  <si>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</si>
  <si>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</si>
  <si>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</si>
  <si>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</si>
  <si>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</si>
  <si>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</si>
  <si>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</si>
  <si>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</si>
  <si>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</si>
  <si>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</si>
  <si>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</si>
  <si>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</si>
  <si>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</si>
  <si>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</si>
  <si>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</si>
  <si>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</si>
  <si>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</si>
  <si>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</si>
  <si>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</si>
  <si>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</si>
  <si>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</si>
  <si>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</si>
  <si>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</si>
  <si>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</si>
  <si>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</si>
  <si>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</si>
  <si>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</si>
  <si>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</si>
  <si>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</si>
  <si>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</si>
  <si>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</si>
  <si>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</si>
  <si>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</si>
  <si>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</si>
  <si>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</si>
  <si>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</si>
  <si>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</si>
  <si>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</si>
  <si>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</si>
  <si>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</si>
  <si>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</si>
  <si>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</si>
  <si>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</si>
  <si>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</si>
  <si>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</si>
  <si>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</si>
  <si>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</si>
  <si>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</si>
  <si>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</si>
  <si>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</si>
  <si>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</si>
  <si>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</si>
  <si>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</si>
  <si>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</si>
  <si>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</si>
  <si>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</si>
  <si>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</si>
  <si>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</si>
  <si>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</si>
  <si>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</si>
  <si>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</si>
  <si>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</si>
  <si>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</si>
  <si>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</si>
  <si>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</si>
  <si>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</si>
  <si>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</si>
  <si>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</si>
  <si>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</si>
  <si>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</si>
  <si>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</si>
  <si>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</si>
  <si>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</si>
  <si>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</si>
  <si>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</si>
  <si>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</si>
  <si>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</si>
  <si>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</si>
  <si>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</si>
  <si>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</si>
  <si>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</si>
  <si>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</si>
  <si>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</si>
  <si>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</si>
  <si>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</si>
  <si>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</si>
  <si>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</si>
  <si>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</si>
  <si>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</si>
  <si>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</si>
  <si>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</si>
  <si>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</si>
  <si>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</si>
  <si>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</si>
  <si>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</si>
  <si>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</si>
  <si>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</si>
  <si>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</si>
  <si>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</si>
  <si>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</si>
  <si>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</si>
  <si>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</si>
  <si>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</si>
  <si>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</si>
  <si>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</si>
  <si>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</si>
  <si>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</si>
  <si>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</si>
  <si>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</si>
  <si>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</si>
  <si>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</si>
  <si>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</si>
  <si>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</si>
  <si>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</si>
  <si>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</si>
  <si>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</si>
  <si>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</si>
  <si>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</si>
  <si>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</si>
  <si>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</si>
  <si>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</si>
  <si>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</si>
  <si>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</si>
  <si>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</si>
  <si>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</si>
  <si>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</si>
  <si>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</si>
  <si>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</si>
  <si>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</si>
  <si>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</si>
  <si>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</si>
  <si>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</si>
  <si>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</si>
  <si>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</si>
  <si>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</si>
  <si>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</si>
  <si>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</si>
  <si>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</si>
  <si>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</si>
  <si>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</si>
  <si>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</si>
  <si>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</si>
  <si>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</si>
  <si>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</si>
  <si>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</si>
  <si>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</si>
  <si>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</si>
  <si>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</si>
  <si>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</si>
  <si>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</si>
  <si>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</si>
  <si>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</si>
  <si>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</si>
  <si>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</si>
  <si>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</si>
  <si>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</si>
  <si>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</si>
  <si>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</si>
  <si>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</si>
  <si>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</si>
  <si>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</si>
  <si>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</si>
  <si>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</si>
  <si>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</si>
  <si>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</si>
  <si>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</si>
  <si>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</si>
  <si>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</si>
  <si>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</si>
  <si>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</si>
  <si>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</si>
  <si>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</si>
  <si>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</si>
  <si>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</si>
  <si>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</si>
  <si>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</si>
  <si>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</si>
  <si>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</si>
  <si>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</si>
  <si>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</si>
  <si>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</si>
  <si>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</si>
  <si>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</si>
  <si>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</si>
  <si>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</si>
  <si>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</si>
  <si>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</si>
  <si>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</si>
  <si>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</si>
  <si>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</si>
  <si>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</si>
  <si>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</si>
  <si>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</si>
  <si>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</si>
  <si>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</si>
  <si>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</si>
  <si>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</si>
  <si>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</si>
  <si>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</si>
  <si>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</si>
  <si>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</si>
  <si>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</si>
  <si>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</si>
  <si>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</si>
  <si>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</si>
  <si>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</si>
  <si>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</si>
  <si>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</si>
  <si>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</si>
  <si>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</si>
  <si>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</si>
  <si>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</si>
  <si>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</si>
  <si>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</si>
  <si>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</si>
  <si>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</si>
  <si>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</si>
  <si>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</si>
  <si>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</si>
  <si>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</si>
  <si>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</si>
  <si>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</si>
  <si>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</si>
  <si>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</si>
  <si>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</si>
  <si>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</si>
  <si>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</si>
  <si>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</si>
  <si>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</si>
  <si>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</si>
  <si>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</si>
  <si>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</si>
  <si>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</si>
  <si>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</si>
  <si>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</si>
  <si>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</si>
  <si>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</si>
  <si>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</si>
  <si>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</si>
  <si>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</si>
  <si>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</si>
  <si>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</si>
  <si>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</si>
  <si>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</si>
  <si>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</si>
  <si>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</si>
  <si>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</si>
  <si>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</si>
  <si>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</si>
  <si>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</si>
  <si>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</si>
  <si>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</si>
  <si>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</si>
  <si>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</si>
  <si>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</si>
  <si>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</si>
  <si>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</si>
  <si>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</si>
  <si>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</si>
  <si>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</si>
  <si>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</si>
  <si>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</si>
  <si>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</si>
  <si>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</si>
  <si>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</si>
  <si>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</si>
  <si>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</si>
  <si>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</si>
  <si>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</si>
  <si>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</si>
  <si>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</si>
  <si>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</si>
  <si>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</si>
  <si>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</si>
  <si>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</si>
  <si>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</si>
  <si>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</si>
  <si>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</si>
  <si>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</si>
  <si>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</si>
  <si>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</si>
  <si>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</si>
  <si>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</si>
  <si>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</si>
  <si>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</si>
  <si>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</si>
  <si>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</si>
  <si>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</si>
  <si>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</si>
  <si>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</si>
  <si>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</si>
  <si>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</si>
  <si>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</si>
  <si>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</si>
  <si>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</si>
  <si>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</si>
  <si>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</si>
  <si>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</si>
  <si>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</si>
  <si>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</si>
  <si>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</si>
  <si>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</si>
  <si>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</si>
  <si>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</si>
  <si>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</si>
  <si>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</si>
  <si>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</si>
  <si>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</si>
  <si>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</si>
  <si>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</si>
  <si>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</si>
  <si>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</si>
  <si>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</si>
  <si>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</si>
  <si>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</si>
  <si>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</si>
  <si>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</si>
  <si>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</si>
  <si>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</si>
  <si>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</si>
  <si>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</si>
  <si>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</si>
  <si>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</si>
  <si>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</si>
  <si>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</si>
  <si>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</si>
  <si>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</si>
  <si>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</si>
  <si>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</si>
  <si>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</si>
  <si>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</si>
  <si>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</si>
  <si>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</si>
  <si>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</si>
  <si>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</si>
  <si>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</si>
  <si>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</si>
  <si>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</si>
  <si>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</si>
  <si>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</si>
  <si>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</si>
  <si>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</si>
  <si>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</si>
  <si>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</si>
  <si>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</si>
  <si>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</si>
  <si>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</si>
  <si>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</si>
  <si>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</si>
  <si>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</si>
  <si>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</si>
  <si>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</si>
  <si>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</si>
  <si>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</si>
  <si>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</si>
  <si>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</si>
  <si>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</si>
  <si>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</si>
  <si>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</si>
  <si>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</si>
  <si>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</si>
  <si>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</si>
  <si>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</si>
  <si>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</si>
  <si>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</si>
  <si>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</si>
  <si>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</si>
  <si>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</si>
  <si>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</si>
  <si>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</si>
  <si>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</si>
  <si>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</si>
  <si>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</si>
  <si>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</si>
  <si>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</si>
  <si>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</si>
  <si>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</si>
  <si>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</si>
  <si>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</si>
  <si>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</si>
  <si>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</si>
  <si>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</si>
  <si>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</si>
  <si>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</si>
  <si>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</si>
  <si>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</si>
  <si>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</si>
  <si>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</si>
  <si>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</si>
  <si>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</si>
  <si>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</si>
  <si>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</si>
  <si>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</si>
  <si>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</si>
  <si>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</si>
  <si>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</si>
  <si>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</si>
  <si>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</si>
  <si>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</si>
  <si>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</si>
  <si>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</si>
  <si>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</si>
  <si>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</si>
  <si>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</si>
  <si>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</si>
  <si>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</si>
  <si>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</si>
  <si>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</si>
  <si>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</si>
  <si>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</si>
  <si>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</si>
  <si>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</si>
  <si>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</si>
  <si>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</si>
  <si>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</si>
  <si>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</si>
  <si>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</si>
  <si>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</si>
  <si>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</si>
  <si>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</si>
  <si>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</si>
  <si>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</si>
  <si>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</si>
  <si>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</si>
  <si>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</si>
  <si>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</si>
  <si>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</si>
  <si>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</si>
  <si>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</si>
  <si>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</si>
  <si>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</si>
  <si>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</si>
  <si>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</si>
  <si>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</si>
  <si>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</si>
  <si>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</si>
  <si>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</si>
  <si>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</si>
  <si>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</si>
  <si>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</si>
  <si>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</si>
  <si>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</si>
  <si>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</si>
  <si>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</si>
  <si>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</si>
  <si>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</si>
  <si>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</si>
  <si>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</si>
  <si>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</si>
  <si>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</si>
  <si>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</si>
  <si>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</si>
  <si>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</si>
  <si>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</si>
  <si>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</si>
  <si>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</si>
  <si>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</si>
  <si>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</si>
  <si>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</si>
  <si>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</si>
  <si>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</si>
  <si>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</si>
  <si>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</si>
  <si>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</si>
  <si>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</si>
  <si>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</si>
  <si>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</si>
  <si>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</si>
  <si>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</si>
  <si>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</si>
  <si>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</si>
  <si>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</si>
  <si>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</si>
  <si>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</si>
  <si>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</si>
  <si>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</si>
  <si>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</si>
  <si>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</si>
  <si>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</si>
  <si>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</si>
  <si>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</si>
  <si>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</si>
  <si>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</si>
  <si>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</si>
  <si>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</si>
  <si>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</si>
  <si>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</si>
  <si>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</si>
  <si>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</si>
  <si>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</si>
  <si>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</si>
  <si>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</si>
  <si>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</si>
  <si>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</si>
  <si>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</si>
  <si>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</si>
  <si>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</si>
  <si>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</si>
  <si>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</si>
  <si>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</si>
  <si>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</si>
  <si>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</si>
  <si>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</si>
  <si>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</si>
  <si>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</si>
  <si>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</si>
  <si>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</si>
  <si>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</si>
  <si>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</si>
  <si>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</si>
  <si>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</si>
  <si>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</si>
  <si>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</si>
  <si>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</si>
  <si>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</si>
  <si>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</si>
  <si>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</si>
  <si>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</si>
  <si>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</si>
  <si>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</si>
  <si>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</si>
  <si>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</si>
  <si>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</si>
  <si>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</si>
  <si>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</si>
  <si>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</si>
  <si>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</si>
  <si>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</si>
  <si>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</si>
  <si>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</si>
  <si>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</si>
  <si>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</si>
  <si>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</si>
  <si>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</si>
  <si>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</si>
  <si>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</si>
  <si>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</si>
  <si>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</si>
  <si>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</si>
  <si>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</si>
  <si>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</si>
  <si>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</si>
  <si>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</si>
  <si>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</si>
  <si>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</si>
  <si>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</si>
  <si>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</si>
  <si>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</si>
  <si>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</si>
  <si>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</si>
  <si>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</si>
  <si>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</si>
  <si>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</si>
  <si>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</si>
  <si>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</si>
  <si>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</si>
  <si>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</si>
  <si>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</si>
  <si>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</si>
  <si>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</si>
  <si>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</si>
  <si>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</si>
  <si>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</si>
  <si>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</si>
  <si>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</si>
  <si>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</si>
  <si>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</si>
  <si>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</si>
  <si>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</si>
  <si>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</si>
  <si>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</si>
  <si>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</si>
  <si>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</si>
  <si>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</si>
  <si>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</si>
  <si>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</si>
  <si>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</si>
  <si>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</si>
  <si>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</si>
  <si>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</si>
  <si>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</si>
  <si>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</si>
  <si>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</si>
  <si>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</si>
  <si>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</si>
  <si>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</si>
  <si>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</si>
  <si>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</si>
  <si>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</si>
  <si>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</si>
  <si>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</si>
  <si>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</si>
  <si>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</si>
  <si>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</si>
  <si>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</si>
  <si>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</si>
  <si>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</si>
  <si>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</si>
  <si>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</si>
  <si>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</si>
  <si>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</si>
  <si>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</si>
  <si>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</si>
  <si>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</si>
  <si>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</si>
  <si>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</si>
  <si>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</si>
  <si>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</si>
  <si>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</si>
  <si>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</si>
  <si>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</si>
  <si>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</si>
  <si>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</si>
  <si>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</si>
  <si>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</si>
  <si>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</si>
  <si>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</si>
  <si>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</si>
  <si>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</si>
  <si>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</si>
  <si>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</si>
  <si>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</si>
  <si>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</si>
  <si>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</si>
  <si>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</si>
  <si>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</si>
  <si>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</si>
  <si>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</si>
  <si>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</si>
  <si>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</si>
  <si>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</si>
  <si>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</si>
  <si>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</si>
  <si>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</si>
  <si>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</si>
  <si>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</si>
  <si>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</si>
  <si>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</si>
  <si>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</si>
  <si>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</si>
  <si>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</si>
  <si>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</si>
  <si>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</si>
  <si>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</si>
  <si>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</si>
  <si>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</si>
  <si>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</si>
  <si>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</si>
  <si>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</si>
  <si>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</si>
  <si>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</si>
  <si>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</si>
  <si>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</si>
  <si>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</si>
  <si>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</si>
  <si>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</si>
  <si>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</si>
  <si>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</si>
  <si>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</si>
  <si>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</si>
  <si>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</si>
  <si>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</si>
  <si>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</si>
  <si>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</si>
  <si>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</si>
  <si>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</si>
  <si>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</si>
  <si>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</si>
  <si>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</si>
  <si>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</si>
  <si>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</si>
  <si>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</si>
  <si>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</si>
  <si>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</si>
  <si>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</si>
  <si>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</si>
  <si>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</si>
  <si>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</si>
  <si>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</si>
  <si>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</si>
  <si>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</si>
  <si>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</si>
  <si>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</si>
  <si>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</si>
  <si>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</si>
  <si>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</si>
  <si>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</si>
  <si>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</si>
  <si>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</si>
  <si>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</si>
  <si>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</si>
  <si>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</si>
  <si>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</si>
  <si>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</si>
  <si>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</si>
  <si>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</si>
  <si>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</si>
  <si>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</si>
  <si>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</si>
  <si>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</si>
  <si>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</si>
  <si>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</si>
  <si>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</si>
  <si>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</si>
  <si>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</si>
  <si>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</si>
  <si>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</si>
  <si>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</si>
  <si>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</si>
  <si>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</si>
  <si>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</si>
  <si>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</si>
  <si>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</si>
  <si>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</si>
  <si>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</si>
  <si>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</si>
  <si>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</si>
  <si>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</si>
  <si>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</si>
  <si>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</si>
  <si>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</si>
  <si>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</si>
  <si>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</si>
  <si>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</si>
  <si>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</si>
  <si>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</si>
  <si>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</si>
  <si>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</si>
  <si>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</si>
  <si>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</si>
  <si>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</si>
  <si>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</si>
  <si>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</si>
  <si>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</si>
  <si>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</si>
  <si>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</si>
  <si>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</si>
  <si>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</si>
  <si>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</si>
  <si>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</si>
  <si>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</si>
  <si>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</si>
  <si>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</si>
  <si>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</si>
  <si>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</si>
  <si>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</si>
  <si>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</si>
  <si>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</si>
  <si>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</si>
  <si>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</si>
  <si>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</si>
  <si>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</si>
  <si>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</si>
  <si>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</si>
  <si>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</si>
  <si>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</si>
  <si>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</si>
  <si>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</si>
  <si>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</si>
  <si>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</si>
  <si>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</si>
  <si>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</si>
  <si>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</si>
  <si>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</si>
  <si>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</si>
  <si>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</si>
  <si>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</si>
  <si>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</si>
  <si>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</si>
  <si>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</si>
  <si>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</si>
  <si>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</si>
  <si>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</si>
  <si>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</si>
  <si>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</si>
  <si>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</si>
  <si>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</si>
  <si>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</si>
  <si>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</si>
  <si>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</si>
  <si>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</si>
  <si>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</si>
  <si>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</si>
  <si>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</si>
  <si>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</si>
  <si>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</si>
  <si>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</si>
  <si>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</si>
  <si>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</si>
  <si>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</si>
  <si>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</si>
  <si>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</si>
  <si>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</si>
  <si>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</si>
  <si>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</si>
  <si>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</si>
  <si>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</si>
  <si>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</si>
  <si>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</si>
  <si>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</si>
  <si>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</si>
  <si>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</si>
  <si>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</si>
  <si>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</si>
  <si>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</si>
  <si>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</si>
  <si>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</si>
  <si>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</si>
  <si>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</si>
  <si>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</si>
  <si>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</si>
  <si>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</si>
  <si>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</si>
  <si>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</si>
  <si>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</si>
  <si>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</si>
  <si>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</si>
  <si>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</si>
  <si>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</si>
  <si>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</si>
  <si>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</si>
  <si>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</si>
  <si>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</si>
  <si>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</si>
  <si>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</si>
  <si>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</si>
  <si>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</si>
  <si>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</si>
  <si>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</si>
  <si>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</si>
  <si>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</si>
  <si>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</si>
  <si>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</si>
  <si>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</si>
  <si>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</si>
  <si>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</si>
  <si>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</si>
  <si>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</si>
  <si>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</si>
  <si>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</si>
  <si>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</si>
  <si>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</si>
  <si>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</si>
  <si>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</si>
  <si>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</si>
  <si>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</si>
  <si>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</si>
  <si>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</si>
  <si>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</si>
  <si>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</si>
  <si>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</si>
  <si>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</si>
  <si>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</si>
  <si>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</si>
  <si>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</si>
  <si>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</si>
  <si>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</si>
  <si>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</si>
  <si>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</si>
  <si>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</si>
  <si>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</si>
  <si>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</si>
  <si>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</si>
  <si>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</si>
  <si>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</si>
  <si>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</si>
  <si>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</si>
  <si>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</si>
  <si>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</si>
  <si>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</si>
  <si>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</si>
  <si>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</si>
  <si>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</si>
  <si>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</si>
  <si>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</si>
  <si>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</si>
  <si>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</si>
  <si>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</si>
  <si>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</si>
  <si>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</si>
  <si>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</si>
  <si>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</si>
  <si>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</si>
  <si>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</si>
  <si>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</si>
  <si>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</si>
  <si>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</si>
  <si>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</si>
  <si>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</si>
  <si>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</si>
  <si>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</si>
  <si>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</si>
  <si>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</si>
  <si>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</si>
  <si>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</si>
  <si>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</si>
  <si>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</si>
  <si>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</si>
  <si>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</si>
  <si>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</si>
  <si>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</si>
  <si>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</si>
  <si>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</si>
  <si>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</si>
  <si>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</si>
  <si>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</si>
  <si>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</si>
  <si>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</si>
  <si>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</si>
  <si>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</si>
  <si>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</si>
  <si>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</si>
  <si>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</si>
  <si>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</si>
  <si>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</si>
  <si>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</si>
  <si>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</si>
  <si>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</si>
  <si>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</si>
  <si>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</si>
  <si>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</si>
  <si>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</si>
  <si>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</si>
  <si>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</si>
  <si>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</si>
  <si>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</si>
  <si>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</si>
  <si>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</si>
  <si>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</si>
  <si>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</si>
  <si>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</si>
  <si>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</si>
  <si>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</si>
  <si>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</si>
  <si>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</si>
  <si>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</si>
  <si>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</si>
  <si>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</si>
  <si>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</si>
  <si>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</si>
  <si>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</si>
  <si>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</si>
  <si>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</si>
  <si>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</si>
  <si>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</si>
  <si>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</si>
  <si>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</si>
  <si>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</si>
  <si>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</si>
  <si>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</si>
  <si>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</si>
  <si>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</si>
  <si>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</si>
  <si>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</si>
  <si>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</si>
  <si>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</si>
  <si>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</si>
  <si>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</si>
  <si>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</si>
  <si>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</si>
  <si>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</si>
  <si>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</si>
  <si>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</si>
  <si>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</si>
  <si>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</si>
  <si>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</si>
  <si>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</si>
  <si>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</si>
  <si>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</si>
  <si>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</si>
  <si>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</si>
  <si>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</si>
  <si>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</si>
  <si>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</si>
  <si>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</si>
  <si>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</si>
  <si>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</si>
  <si>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</si>
  <si>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</si>
  <si>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</si>
  <si>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</si>
  <si>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</si>
  <si>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</si>
  <si>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</si>
  <si>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</si>
  <si>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</si>
  <si>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</si>
  <si>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</si>
  <si>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</si>
  <si>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</si>
  <si>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</si>
  <si>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</si>
  <si>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</si>
  <si>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</si>
  <si>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</si>
  <si>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</si>
  <si>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</si>
  <si>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</si>
  <si>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</si>
  <si>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</si>
  <si>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</si>
  <si>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</si>
  <si>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</si>
  <si>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</si>
  <si>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</si>
  <si>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</si>
  <si>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</si>
  <si>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</si>
  <si>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</si>
  <si>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</si>
  <si>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</si>
  <si>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</si>
  <si>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</si>
  <si>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</si>
  <si>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</si>
  <si>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</si>
  <si>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</si>
  <si>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</si>
  <si>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</si>
  <si>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</si>
  <si>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</si>
  <si>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</si>
  <si>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</si>
  <si>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</si>
  <si>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</si>
  <si>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</si>
  <si>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</si>
  <si>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</si>
  <si>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</si>
  <si>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</si>
  <si>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</si>
  <si>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</si>
  <si>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</si>
  <si>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</si>
  <si>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</si>
  <si>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</si>
  <si>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</si>
  <si>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</si>
  <si>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</si>
  <si>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</si>
  <si>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</si>
  <si>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</si>
  <si>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</si>
  <si>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</si>
  <si>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</si>
  <si>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</si>
  <si>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</si>
  <si>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</si>
  <si>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</si>
  <si>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</si>
  <si>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</si>
  <si>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</si>
  <si>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</si>
  <si>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</si>
  <si>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</si>
  <si>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</si>
  <si>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</si>
  <si>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</si>
  <si>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</si>
  <si>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</si>
  <si>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</si>
  <si>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</si>
  <si>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</si>
  <si>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</si>
  <si>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</si>
  <si>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</si>
  <si>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</si>
  <si>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</si>
  <si>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</si>
  <si>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</si>
  <si>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</si>
  <si>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</si>
  <si>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</si>
  <si>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</si>
  <si>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</si>
  <si>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</si>
  <si>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</si>
  <si>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</si>
  <si>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</si>
  <si>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</si>
  <si>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</si>
  <si>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</si>
  <si>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</si>
  <si>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</si>
  <si>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</si>
  <si>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</si>
  <si>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</si>
  <si>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</si>
  <si>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</si>
  <si>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</si>
  <si>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</si>
  <si>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</si>
  <si>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</si>
  <si>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</si>
  <si>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</si>
  <si>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</si>
  <si>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</si>
  <si>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</si>
  <si>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</si>
  <si>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</si>
  <si>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</si>
  <si>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</si>
  <si>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</si>
  <si>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</si>
  <si>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</si>
  <si>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</si>
  <si>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</si>
  <si>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</si>
  <si>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</si>
  <si>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</si>
  <si>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</si>
  <si>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</si>
  <si>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</si>
  <si>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</si>
  <si>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</si>
  <si>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</si>
  <si>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</si>
  <si>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</si>
  <si>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</si>
  <si>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</si>
  <si>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</si>
  <si>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</si>
  <si>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</si>
  <si>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</si>
  <si>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</si>
  <si>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</si>
  <si>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</si>
  <si>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</si>
  <si>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</si>
  <si>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</si>
  <si>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</si>
  <si>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</si>
  <si>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</si>
  <si>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</si>
  <si>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</si>
  <si>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</si>
  <si>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</si>
  <si>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</si>
  <si>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</si>
  <si>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</si>
  <si>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</si>
  <si>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</si>
  <si>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</si>
  <si>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</si>
  <si>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</si>
  <si>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</si>
  <si>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</si>
  <si>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</si>
  <si>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</si>
  <si>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</si>
  <si>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</si>
  <si>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</si>
  <si>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</si>
  <si>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</si>
  <si>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</si>
  <si>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</si>
  <si>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</si>
  <si>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</si>
  <si>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</si>
  <si>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</si>
  <si>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</si>
  <si>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</si>
  <si>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</si>
  <si>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</si>
  <si>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</si>
  <si>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</si>
  <si>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</si>
  <si>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</si>
  <si>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</si>
  <si>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</si>
  <si>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</si>
  <si>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</si>
  <si>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</si>
  <si>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</si>
  <si>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</si>
  <si>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</si>
  <si>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</si>
  <si>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</si>
  <si>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</si>
  <si>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</si>
  <si>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</si>
  <si>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</si>
  <si>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</si>
  <si>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</si>
  <si>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</si>
  <si>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</si>
  <si>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</si>
  <si>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</si>
  <si>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</si>
  <si>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</si>
  <si>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</si>
  <si>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</si>
  <si>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</si>
  <si>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</si>
  <si>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</si>
  <si>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</si>
  <si>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</si>
  <si>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</si>
  <si>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</si>
  <si>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</si>
  <si>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</si>
  <si>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</si>
  <si>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</si>
  <si>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</si>
  <si>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</si>
  <si>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</si>
  <si>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</si>
  <si>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</si>
  <si>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</si>
  <si>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</si>
  <si>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</si>
  <si>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</si>
  <si>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</si>
  <si>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</si>
  <si>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</si>
  <si>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</si>
  <si>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</si>
  <si>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</si>
  <si>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</si>
  <si>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</si>
  <si>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</si>
  <si>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</si>
  <si>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</si>
  <si>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</si>
  <si>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</si>
  <si>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</si>
  <si>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</si>
  <si>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</si>
  <si>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</si>
  <si>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</si>
  <si>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</si>
  <si>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</si>
  <si>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</si>
  <si>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</si>
  <si>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</si>
  <si>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</si>
  <si>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</si>
  <si>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</si>
  <si>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</si>
  <si>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</si>
  <si>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</si>
  <si>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</si>
  <si>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</si>
  <si>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</si>
  <si>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</si>
  <si>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</si>
  <si>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</si>
  <si>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</si>
  <si>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</si>
  <si>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</si>
  <si>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</si>
  <si>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</si>
  <si>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</si>
  <si>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</si>
  <si>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</si>
  <si>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</si>
  <si>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</si>
  <si>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</si>
  <si>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</si>
  <si>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</si>
  <si>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</si>
  <si>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</si>
  <si>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</si>
  <si>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</si>
  <si>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</si>
  <si>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</si>
  <si>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</si>
  <si>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</si>
  <si>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</si>
  <si>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</si>
  <si>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</si>
  <si>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</si>
  <si>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</si>
  <si>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</si>
  <si>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</si>
  <si>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</si>
  <si>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</si>
  <si>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</si>
  <si>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</si>
  <si>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</si>
  <si>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</si>
  <si>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</si>
  <si>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</si>
  <si>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</si>
  <si>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</si>
  <si>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</si>
  <si>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</si>
  <si>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</si>
  <si>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</si>
  <si>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</si>
  <si>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</si>
  <si>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</si>
  <si>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</si>
  <si>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</si>
  <si>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</si>
  <si>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</si>
  <si>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</si>
  <si>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</si>
  <si>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</si>
  <si>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</si>
  <si>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</si>
  <si>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</si>
  <si>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</si>
  <si>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</si>
  <si>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</si>
  <si>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</si>
  <si>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</si>
  <si>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</si>
  <si>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</si>
  <si>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</si>
  <si>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</si>
  <si>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</si>
  <si>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</si>
  <si>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</si>
  <si>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</si>
  <si>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</si>
  <si>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</si>
  <si>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</si>
  <si>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</si>
  <si>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</si>
  <si>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</si>
  <si>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</si>
  <si>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</si>
  <si>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</si>
  <si>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</si>
  <si>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</si>
  <si>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</si>
  <si>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</si>
  <si>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</si>
  <si>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</si>
  <si>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</si>
  <si>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</si>
  <si>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</si>
  <si>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</si>
  <si>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</si>
  <si>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</si>
  <si>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</si>
  <si>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</si>
  <si>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</si>
  <si>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</si>
  <si>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</si>
  <si>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</si>
  <si>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</si>
  <si>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</si>
  <si>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</si>
  <si>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</si>
  <si>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</si>
  <si>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</si>
  <si>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</si>
  <si>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</si>
  <si>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</si>
  <si>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</si>
  <si>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</si>
  <si>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</si>
  <si>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</si>
  <si>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</si>
  <si>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</si>
  <si>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</si>
  <si>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</si>
  <si>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</si>
  <si>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</si>
  <si>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</si>
  <si>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</si>
  <si>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</si>
  <si>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</si>
  <si>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</si>
  <si>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</si>
  <si>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</si>
  <si>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</si>
  <si>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</si>
  <si>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</si>
  <si>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</si>
  <si>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</si>
  <si>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</si>
  <si>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</si>
  <si>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</si>
  <si>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</si>
  <si>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</si>
  <si>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</si>
  <si>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</si>
  <si>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</si>
  <si>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</si>
  <si>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</si>
  <si>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</si>
  <si>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</si>
  <si>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</si>
  <si>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</si>
  <si>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</si>
  <si>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</si>
  <si>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</si>
  <si>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</si>
  <si>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</si>
  <si>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</si>
  <si>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</si>
  <si>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</si>
  <si>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</si>
  <si>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</si>
  <si>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</si>
  <si>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</si>
  <si>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</si>
  <si>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</si>
  <si>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</si>
  <si>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</si>
  <si>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</si>
  <si>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</si>
  <si>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</si>
  <si>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</si>
  <si>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</si>
  <si>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</si>
  <si>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</si>
  <si>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</si>
  <si>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</si>
  <si>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</si>
  <si>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</si>
  <si>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</si>
  <si>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</si>
  <si>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</si>
  <si>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</si>
  <si>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</si>
  <si>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</si>
  <si>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</si>
  <si>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</si>
  <si>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</si>
  <si>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</si>
  <si>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</si>
  <si>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</si>
  <si>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</si>
  <si>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</si>
  <si>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</si>
  <si>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</si>
  <si>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</si>
  <si>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</si>
  <si>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</si>
  <si>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</si>
  <si>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</si>
  <si>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</si>
  <si>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</si>
  <si>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</si>
  <si>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</si>
  <si>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</si>
  <si>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</si>
  <si>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</si>
  <si>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</si>
  <si>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</si>
  <si>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</si>
  <si>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</si>
  <si>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</si>
  <si>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</si>
  <si>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</si>
  <si>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</si>
  <si>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</si>
  <si>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</si>
  <si>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</si>
  <si>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</si>
  <si>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</si>
  <si>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</si>
  <si>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</si>
  <si>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</si>
  <si>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</si>
  <si>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</si>
  <si>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</si>
  <si>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</si>
  <si>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</si>
  <si>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</si>
  <si>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</si>
  <si>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</si>
  <si>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</si>
  <si>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</si>
  <si>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</si>
  <si>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</si>
  <si>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</si>
  <si>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</si>
  <si>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</si>
  <si>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</si>
  <si>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</si>
  <si>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</si>
  <si>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</si>
  <si>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</si>
  <si>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</si>
  <si>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</si>
  <si>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</si>
  <si>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</si>
  <si>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</si>
  <si>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</si>
  <si>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</si>
  <si>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</si>
  <si>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</si>
  <si>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</si>
  <si>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</si>
  <si>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</si>
  <si>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</si>
  <si>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</si>
  <si>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</si>
  <si>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</si>
  <si>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</si>
  <si>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</si>
  <si>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</si>
  <si>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</si>
  <si>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</si>
  <si>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</si>
  <si>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</si>
  <si>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</si>
  <si>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</si>
  <si>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</si>
  <si>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</si>
  <si>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</si>
  <si>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</si>
  <si>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</si>
  <si>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</si>
  <si>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</si>
  <si>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</si>
  <si>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</si>
  <si>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</si>
  <si>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</si>
  <si>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</si>
  <si>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</si>
  <si>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</si>
  <si>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</si>
  <si>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</si>
  <si>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</si>
  <si>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</si>
  <si>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</si>
  <si>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</si>
  <si>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</si>
  <si>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</si>
  <si>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</si>
  <si>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</si>
  <si>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</si>
  <si>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</si>
  <si>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</si>
  <si>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</si>
  <si>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</si>
  <si>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</si>
  <si>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</si>
  <si>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</si>
  <si>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</si>
  <si>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</si>
  <si>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</si>
  <si>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</si>
  <si>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</si>
  <si>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</si>
  <si>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</si>
  <si>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</si>
  <si>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</si>
  <si>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</si>
  <si>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</si>
  <si>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</si>
  <si>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</si>
  <si>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</si>
  <si>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</si>
  <si>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</si>
  <si>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</si>
  <si>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</si>
  <si>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</si>
  <si>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</si>
  <si>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</si>
  <si>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</si>
  <si>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</si>
  <si>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</si>
  <si>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</si>
  <si>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</si>
  <si>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</si>
  <si>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</si>
  <si>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</si>
  <si>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</si>
  <si>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</si>
  <si>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</si>
  <si>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</si>
  <si>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</si>
  <si>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</si>
  <si>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</si>
  <si>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</si>
  <si>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</si>
  <si>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</si>
  <si>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</si>
  <si>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</si>
  <si>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</si>
  <si>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</si>
  <si>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</si>
  <si>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</si>
  <si>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</si>
  <si>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</si>
  <si>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</si>
  <si>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</si>
  <si>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</si>
  <si>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</si>
  <si>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</si>
  <si>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</si>
  <si>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</si>
  <si>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</si>
  <si>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</si>
  <si>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</si>
  <si>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</si>
  <si>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</si>
  <si>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</si>
  <si>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</si>
  <si>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</si>
  <si>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</si>
  <si>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</si>
  <si>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</si>
  <si>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</si>
  <si>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</si>
  <si>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</si>
  <si>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</si>
  <si>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</si>
  <si>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</si>
  <si>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</si>
  <si>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</si>
  <si>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</si>
  <si>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</si>
  <si>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</si>
  <si>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</si>
  <si>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</si>
  <si>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</si>
  <si>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</si>
  <si>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</si>
  <si>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</si>
  <si>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</si>
  <si>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</si>
  <si>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</si>
  <si>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</si>
  <si>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</si>
  <si>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</si>
  <si>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</si>
  <si>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</si>
  <si>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</si>
  <si>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</si>
  <si>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</si>
  <si>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</si>
  <si>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</si>
  <si>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</si>
  <si>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</si>
  <si>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</si>
  <si>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</si>
  <si>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</si>
  <si>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</si>
  <si>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</si>
  <si>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</si>
  <si>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</si>
  <si>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</si>
  <si>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</si>
  <si>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</si>
  <si>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</si>
  <si>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</si>
  <si>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</si>
  <si>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</si>
  <si>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</si>
  <si>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</si>
  <si>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</si>
  <si>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</si>
  <si>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</si>
  <si>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</si>
  <si>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</si>
  <si>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</si>
  <si>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</si>
  <si>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</si>
  <si>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</si>
  <si>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</si>
  <si>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</si>
  <si>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</si>
  <si>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</si>
  <si>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</si>
  <si>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</si>
  <si>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</si>
  <si>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</si>
  <si>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</si>
  <si>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</si>
  <si>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</si>
  <si>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</si>
  <si>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</si>
  <si>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</si>
  <si>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</si>
  <si>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</si>
  <si>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</si>
  <si>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</si>
  <si>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</si>
  <si>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</si>
  <si>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</si>
  <si>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</si>
  <si>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</si>
  <si>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</si>
  <si>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</si>
  <si>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</si>
  <si>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</si>
  <si>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</si>
  <si>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</si>
  <si>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</si>
  <si>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</si>
  <si>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</si>
  <si>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</si>
  <si>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</si>
  <si>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</si>
  <si>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</si>
  <si>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</si>
  <si>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</si>
  <si>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</si>
  <si>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</si>
  <si>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</si>
  <si>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</si>
  <si>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</si>
  <si>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</si>
  <si>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</si>
  <si>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</si>
  <si>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</si>
  <si>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</si>
  <si>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</si>
  <si>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</si>
  <si>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</si>
  <si>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</si>
  <si>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</si>
  <si>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</si>
  <si>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</si>
  <si>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</si>
  <si>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</si>
  <si>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</si>
  <si>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</si>
  <si>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</si>
  <si>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</si>
  <si>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</si>
  <si>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</si>
  <si>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</si>
  <si>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</si>
  <si>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</si>
  <si>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</si>
  <si>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</si>
  <si>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</si>
  <si>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</si>
  <si>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</si>
  <si>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</si>
  <si>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</si>
  <si>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</si>
  <si>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</si>
  <si>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</si>
  <si>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</si>
  <si>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</si>
  <si>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</si>
  <si>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</si>
  <si>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</si>
  <si>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</si>
  <si>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</si>
  <si>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</si>
  <si>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</si>
  <si>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</si>
  <si>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</si>
  <si>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</si>
  <si>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</si>
  <si>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</si>
  <si>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</si>
  <si>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</si>
  <si>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</si>
  <si>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</si>
  <si>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</si>
  <si>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</si>
  <si>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</si>
  <si>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</si>
  <si>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</si>
  <si>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</si>
  <si>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</si>
  <si>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</si>
  <si>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</si>
  <si>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</si>
  <si>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</si>
  <si>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</si>
  <si>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</si>
  <si>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</si>
  <si>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</si>
  <si>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</si>
  <si>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</si>
  <si>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</si>
  <si>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</si>
  <si>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</si>
  <si>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</si>
  <si>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</si>
  <si>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</si>
  <si>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</si>
  <si>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</si>
  <si>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</si>
  <si>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</si>
  <si>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</si>
  <si>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</si>
  <si>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</si>
  <si>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</si>
  <si>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</si>
  <si>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</si>
  <si>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</si>
  <si>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</si>
  <si>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</si>
  <si>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</si>
  <si>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</si>
  <si>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</si>
  <si>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</si>
  <si>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</si>
  <si>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</si>
  <si>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</si>
  <si>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</si>
  <si>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</si>
  <si>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</si>
  <si>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</si>
  <si>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</si>
  <si>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</si>
  <si>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</si>
  <si>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</si>
  <si>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</si>
  <si>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</si>
  <si>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</si>
  <si>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</si>
  <si>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</si>
  <si>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</si>
  <si>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</si>
  <si>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</si>
  <si>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</si>
  <si>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</si>
  <si>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</si>
  <si>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</si>
  <si>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</si>
  <si>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</si>
  <si>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</si>
  <si>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</si>
  <si>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</si>
  <si>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</si>
  <si>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</si>
  <si>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</si>
  <si>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</si>
  <si>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</si>
  <si>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</si>
  <si>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</si>
  <si>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</si>
  <si>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</si>
  <si>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</si>
  <si>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</si>
  <si>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</si>
  <si>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</si>
  <si>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</si>
  <si>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</si>
  <si>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</si>
  <si>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</si>
  <si>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</si>
  <si>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</si>
  <si>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</si>
  <si>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</si>
  <si>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</si>
  <si>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</si>
  <si>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</si>
  <si>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</si>
  <si>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</si>
  <si>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</si>
  <si>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</si>
  <si>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</si>
  <si>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</si>
  <si>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</si>
  <si>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</si>
  <si>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</si>
  <si>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</si>
  <si>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</si>
  <si>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</si>
  <si>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</si>
  <si>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</si>
  <si>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</si>
  <si>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</si>
  <si>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</si>
  <si>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</si>
  <si>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</si>
  <si>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</si>
  <si>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</si>
  <si>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</si>
  <si>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</si>
  <si>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</si>
  <si>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</si>
  <si>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</si>
  <si>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</si>
  <si>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</si>
  <si>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</si>
  <si>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</si>
  <si>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</si>
  <si>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</si>
  <si>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</si>
  <si>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</si>
  <si>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</si>
  <si>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</si>
  <si>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</si>
  <si>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</si>
  <si>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</si>
  <si>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</si>
  <si>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</si>
  <si>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</si>
  <si>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</si>
  <si>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</si>
  <si>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</si>
  <si>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</si>
  <si>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</si>
  <si>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</si>
  <si>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</si>
  <si>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</si>
  <si>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</si>
  <si>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</si>
  <si>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</si>
  <si>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</si>
  <si>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</si>
  <si>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</si>
  <si>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</si>
  <si>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</si>
  <si>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</si>
  <si>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</si>
  <si>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</si>
  <si>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</si>
  <si>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</si>
  <si>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</si>
  <si>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</si>
  <si>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</si>
  <si>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</si>
  <si>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</si>
  <si>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</si>
  <si>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</si>
  <si>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</si>
  <si>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</si>
  <si>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</si>
  <si>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</si>
  <si>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</si>
  <si>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</si>
  <si>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</si>
  <si>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</si>
  <si>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</si>
  <si>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</si>
  <si>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</si>
  <si>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</si>
  <si>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</si>
  <si>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</si>
  <si>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</si>
  <si>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</si>
  <si>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</si>
  <si>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</si>
  <si>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</si>
  <si>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</si>
  <si>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</si>
  <si>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</si>
  <si>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</si>
  <si>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</si>
  <si>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</si>
  <si>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</si>
  <si>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</si>
  <si>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</si>
  <si>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</si>
  <si>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</si>
  <si>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</si>
  <si>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</si>
  <si>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</si>
  <si>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</si>
  <si>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</si>
  <si>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</si>
  <si>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</si>
  <si>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</si>
  <si>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</si>
  <si>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</si>
  <si>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</si>
  <si>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</si>
  <si>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</si>
  <si>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</si>
  <si>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</si>
  <si>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</si>
  <si>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</si>
  <si>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</si>
  <si>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</si>
  <si>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</si>
  <si>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</si>
  <si>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</si>
  <si>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</si>
  <si>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</si>
  <si>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</si>
  <si>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</si>
  <si>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</si>
  <si>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</si>
  <si>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</si>
  <si>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</si>
  <si>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</si>
  <si>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</si>
  <si>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</si>
  <si>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</si>
  <si>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</si>
  <si>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</si>
  <si>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</si>
  <si>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</si>
  <si>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</si>
  <si>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</si>
  <si>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</si>
  <si>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</si>
  <si>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</si>
  <si>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</si>
  <si>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</si>
  <si>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</si>
  <si>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</si>
  <si>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</si>
  <si>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</si>
  <si>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</si>
  <si>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</si>
  <si>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</si>
  <si>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</si>
  <si>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</si>
  <si>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</si>
  <si>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</si>
  <si>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</si>
  <si>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</si>
  <si>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</si>
  <si>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</si>
  <si>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</si>
  <si>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</si>
  <si>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</si>
  <si>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</si>
  <si>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</si>
  <si>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</si>
  <si>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</si>
  <si>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</si>
  <si>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</si>
  <si>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</si>
  <si>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</si>
  <si>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</si>
  <si>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</si>
  <si>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</si>
  <si>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</si>
  <si>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</si>
  <si>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</si>
  <si>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</si>
  <si>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</si>
  <si>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</si>
  <si>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</si>
  <si>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</si>
  <si>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</si>
  <si>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</si>
  <si>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</si>
  <si>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</si>
  <si>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</si>
  <si>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</si>
  <si>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</si>
  <si>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</si>
  <si>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</si>
  <si>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</si>
  <si>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</si>
  <si>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</si>
  <si>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</si>
  <si>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</si>
  <si>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</si>
  <si>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</si>
  <si>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</si>
  <si>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</si>
  <si>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</si>
  <si>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</si>
  <si>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</si>
  <si>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</si>
  <si>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</si>
  <si>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</si>
  <si>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</si>
  <si>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</si>
  <si>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</si>
  <si>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</si>
  <si>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</si>
  <si>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</si>
  <si>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</si>
  <si>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</si>
  <si>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</si>
  <si>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</si>
  <si>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</si>
  <si>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</si>
  <si>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</si>
  <si>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</si>
  <si>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</si>
  <si>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</si>
  <si>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</si>
  <si>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</si>
  <si>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</si>
  <si>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</si>
  <si>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</si>
  <si>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</si>
  <si>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</si>
  <si>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</si>
  <si>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</si>
  <si>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</si>
  <si>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</si>
  <si>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</si>
  <si>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</si>
  <si>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</si>
  <si>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</si>
  <si>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</si>
  <si>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</si>
  <si>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</si>
  <si>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</si>
  <si>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</si>
  <si>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</si>
  <si>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</si>
  <si>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</si>
  <si>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</si>
  <si>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</si>
  <si>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</si>
  <si>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</si>
  <si>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</si>
  <si>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</si>
  <si>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</si>
  <si>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</si>
  <si>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</si>
  <si>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</si>
  <si>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</si>
  <si>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</si>
  <si>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</si>
  <si>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</si>
  <si>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</si>
  <si>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</si>
  <si>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</si>
  <si>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</si>
  <si>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</si>
  <si>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</si>
  <si>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</si>
  <si>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</si>
  <si>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</si>
  <si>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</si>
  <si>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</si>
  <si>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</si>
  <si>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</si>
  <si>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</si>
  <si>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</si>
  <si>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</si>
  <si>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</si>
  <si>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</si>
  <si>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</si>
  <si>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</si>
  <si>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</si>
  <si>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</si>
  <si>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</si>
  <si>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</si>
  <si>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</si>
  <si>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</si>
  <si>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</si>
  <si>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</si>
  <si>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</si>
  <si>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</si>
  <si>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</si>
  <si>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</si>
  <si>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</si>
  <si>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</si>
  <si>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</si>
  <si>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</si>
  <si>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</si>
  <si>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</si>
  <si>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</si>
  <si>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</si>
  <si>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</si>
  <si>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</si>
  <si>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</si>
  <si>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</si>
  <si>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</si>
  <si>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</si>
  <si>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</si>
  <si>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</si>
  <si>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</si>
  <si>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</si>
  <si>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</si>
  <si>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</si>
  <si>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</si>
  <si>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</si>
  <si>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</si>
  <si>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</si>
  <si>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</si>
  <si>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</si>
  <si>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</si>
  <si>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</si>
  <si>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</si>
  <si>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</si>
  <si>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</si>
  <si>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</si>
  <si>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</si>
  <si>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</si>
  <si>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</si>
  <si>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</si>
  <si>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</si>
  <si>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</si>
  <si>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</si>
  <si>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</si>
  <si>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</si>
  <si>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</si>
  <si>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</si>
  <si>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</si>
  <si>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</si>
  <si>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</si>
  <si>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</si>
  <si>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</si>
  <si>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</si>
  <si>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</si>
  <si>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</si>
  <si>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</si>
  <si>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</si>
  <si>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</si>
  <si>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</si>
  <si>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</si>
  <si>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</si>
  <si>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</si>
  <si>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</si>
  <si>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</si>
  <si>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</si>
  <si>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</si>
  <si>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</si>
  <si>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</si>
  <si>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</si>
  <si>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</si>
  <si>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</si>
  <si>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</si>
  <si>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</si>
  <si>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</si>
  <si>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</si>
  <si>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</si>
  <si>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</si>
  <si>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</si>
  <si>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</si>
  <si>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</si>
  <si>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</si>
  <si>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</si>
  <si>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</si>
  <si>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</si>
  <si>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</si>
  <si>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</si>
  <si>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</si>
  <si>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</si>
  <si>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</si>
  <si>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</si>
  <si>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</si>
  <si>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</si>
  <si>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</si>
  <si>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</si>
  <si>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</si>
  <si>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</si>
  <si>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</si>
  <si>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</si>
  <si>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</si>
  <si>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</si>
  <si>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</si>
  <si>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</si>
  <si>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</si>
  <si>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</si>
  <si>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</si>
  <si>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</si>
  <si>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</si>
  <si>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</si>
  <si>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</si>
  <si>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</si>
  <si>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</si>
  <si>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</si>
  <si>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</si>
  <si>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</si>
  <si>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</si>
  <si>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</si>
  <si>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</si>
  <si>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</si>
  <si>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</si>
  <si>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</si>
  <si>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</si>
  <si>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</si>
  <si>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</si>
  <si>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</si>
  <si>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</si>
  <si>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</si>
  <si>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</si>
  <si>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</si>
  <si>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</si>
  <si>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</si>
  <si>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</si>
  <si>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</si>
  <si>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</si>
  <si>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</si>
  <si>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</si>
  <si>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</si>
  <si>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</si>
  <si>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</si>
  <si>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</si>
  <si>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</si>
  <si>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</si>
  <si>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</si>
  <si>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</si>
  <si>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</si>
  <si>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</si>
  <si>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</si>
  <si>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</si>
  <si>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</si>
  <si>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</si>
  <si>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</si>
  <si>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</si>
  <si>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</si>
  <si>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</si>
  <si>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</si>
  <si>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</si>
  <si>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</si>
  <si>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</si>
  <si>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</si>
  <si>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</si>
  <si>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</si>
  <si>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</si>
  <si>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</si>
  <si>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</si>
  <si>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</si>
  <si>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</si>
  <si>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</si>
  <si>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</si>
  <si>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</si>
  <si>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</si>
  <si>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</si>
  <si>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</si>
  <si>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</si>
  <si>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</si>
  <si>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</si>
  <si>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</si>
  <si>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</si>
  <si>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</si>
  <si>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</si>
  <si>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</si>
  <si>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</si>
  <si>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</si>
  <si>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</si>
  <si>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</si>
  <si>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</si>
  <si>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</si>
  <si>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</si>
  <si>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</si>
  <si>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</si>
  <si>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</si>
  <si>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</si>
  <si>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</si>
  <si>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</si>
  <si>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</si>
  <si>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</si>
  <si>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</si>
  <si>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</si>
  <si>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</si>
  <si>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</si>
  <si>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</si>
  <si>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</si>
  <si>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</si>
  <si>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</si>
  <si>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</si>
  <si>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</si>
  <si>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</si>
  <si>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</si>
  <si>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</si>
  <si>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</si>
  <si>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</si>
  <si>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</si>
  <si>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</si>
  <si>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</si>
  <si>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</si>
  <si>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</si>
  <si>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</si>
  <si>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</si>
  <si>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</si>
  <si>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</si>
  <si>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</si>
  <si>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</si>
  <si>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</si>
  <si>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</si>
  <si>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</si>
  <si>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</si>
  <si>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</si>
  <si>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</si>
  <si>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</si>
  <si>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</si>
  <si>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</si>
  <si>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</si>
  <si>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</si>
  <si>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</si>
  <si>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</si>
  <si>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</si>
  <si>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</si>
  <si>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</si>
  <si>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</si>
  <si>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</si>
  <si>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</si>
  <si>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</si>
  <si>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</si>
  <si>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</si>
  <si>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</si>
  <si>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</si>
  <si>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</si>
  <si>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</si>
  <si>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</si>
  <si>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</si>
  <si>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</si>
  <si>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</si>
  <si>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</si>
  <si>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</si>
  <si>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</si>
  <si>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</si>
  <si>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</si>
  <si>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</si>
  <si>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</si>
  <si>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</si>
  <si>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</si>
  <si>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</si>
  <si>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</si>
  <si>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</si>
  <si>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</si>
  <si>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</si>
  <si>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</si>
  <si>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</si>
  <si>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</si>
  <si>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</si>
  <si>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</si>
  <si>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</si>
  <si>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</si>
  <si>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</si>
  <si>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</si>
  <si>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</si>
  <si>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</si>
  <si>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</si>
  <si>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</si>
  <si>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</si>
  <si>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</si>
  <si>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</si>
  <si>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</si>
  <si>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</si>
  <si>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</si>
  <si>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</si>
  <si>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</si>
  <si>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</si>
  <si>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</si>
  <si>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</si>
  <si>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</si>
  <si>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</si>
  <si>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</si>
  <si>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</si>
  <si>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</si>
  <si>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</si>
  <si>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</si>
  <si>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</si>
  <si>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</si>
  <si>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</si>
  <si>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</si>
  <si>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</si>
  <si>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</si>
  <si>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</si>
  <si>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</si>
  <si>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</si>
  <si>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</si>
  <si>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</si>
  <si>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</si>
  <si>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</si>
  <si>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</si>
  <si>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</si>
  <si>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</si>
  <si>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</si>
  <si>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</si>
  <si>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</si>
  <si>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</si>
  <si>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</si>
  <si>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</si>
  <si>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</si>
  <si>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</si>
  <si>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</si>
  <si>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</si>
  <si>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</si>
  <si>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</si>
  <si>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</si>
  <si>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</si>
  <si>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</si>
  <si>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</si>
  <si>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</si>
  <si>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</si>
  <si>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</si>
  <si>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</si>
  <si>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</si>
  <si>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</si>
  <si>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</si>
  <si>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</si>
  <si>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</si>
  <si>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</si>
  <si>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</si>
  <si>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</si>
  <si>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</si>
  <si>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</si>
  <si>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</si>
  <si>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</si>
  <si>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</si>
  <si>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</si>
  <si>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</si>
  <si>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</si>
  <si>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</si>
  <si>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</si>
  <si>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</si>
  <si>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</si>
  <si>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</si>
  <si>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</si>
  <si>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</si>
  <si>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</si>
  <si>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</si>
  <si>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</si>
  <si>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</si>
  <si>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</si>
  <si>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</si>
  <si>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</si>
  <si>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</si>
  <si>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</si>
  <si>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</si>
  <si>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</si>
  <si>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</si>
  <si>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</si>
  <si>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</si>
  <si>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</si>
  <si>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</si>
  <si>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</si>
  <si>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</si>
  <si>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</si>
  <si>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</si>
  <si>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</si>
  <si>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</si>
  <si>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</si>
  <si>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</si>
  <si>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</si>
  <si>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</si>
  <si>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</si>
  <si>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</si>
  <si>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</si>
  <si>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</si>
  <si>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</si>
  <si>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</si>
  <si>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</si>
  <si>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</si>
  <si>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</si>
  <si>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</si>
  <si>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</si>
  <si>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</si>
  <si>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</si>
  <si>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</si>
  <si>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</si>
  <si>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</si>
  <si>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</si>
  <si>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</si>
  <si>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</si>
  <si>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</si>
  <si>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</si>
  <si>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</si>
  <si>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</si>
  <si>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</si>
  <si>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</si>
  <si>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</si>
  <si>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</si>
  <si>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</si>
  <si>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</si>
  <si>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</si>
  <si>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</si>
  <si>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</si>
  <si>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</si>
  <si>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</si>
  <si>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</si>
  <si>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</si>
  <si>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</si>
  <si>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</si>
  <si>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</si>
  <si>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</si>
  <si>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</si>
  <si>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</si>
  <si>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</si>
  <si>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</si>
  <si>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</si>
  <si>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</si>
  <si>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</si>
  <si>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</si>
  <si>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</si>
  <si>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</si>
  <si>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</si>
  <si>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</si>
  <si>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</si>
  <si>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</si>
  <si>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</si>
  <si>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</si>
  <si>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</si>
  <si>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</si>
  <si>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</si>
  <si>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</si>
  <si>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</si>
  <si>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</si>
  <si>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</si>
  <si>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</si>
  <si>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</si>
  <si>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</si>
  <si>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</si>
  <si>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</si>
  <si>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</si>
  <si>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</si>
  <si>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</si>
  <si>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</si>
  <si>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</si>
  <si>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</si>
  <si>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</si>
  <si>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</si>
  <si>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</si>
  <si>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</si>
  <si>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</si>
  <si>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</si>
  <si>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</si>
  <si>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</si>
  <si>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</si>
  <si>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</si>
  <si>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</si>
  <si>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</si>
  <si>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</si>
  <si>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</si>
  <si>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</si>
  <si>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</si>
  <si>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</si>
  <si>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</si>
  <si>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</si>
  <si>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</si>
  <si>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</si>
  <si>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</si>
  <si>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</si>
  <si>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</si>
  <si>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</si>
  <si>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</si>
  <si>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</si>
  <si>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</si>
  <si>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</si>
  <si>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</si>
  <si>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</si>
  <si>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</si>
  <si>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</si>
  <si>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</si>
  <si>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</si>
  <si>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</si>
  <si>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</si>
  <si>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</si>
  <si>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</si>
  <si>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</si>
  <si>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</si>
  <si>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</si>
  <si>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</si>
  <si>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</si>
  <si>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</si>
  <si>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</si>
  <si>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</si>
  <si>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</si>
  <si>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</si>
  <si>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</si>
  <si>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</si>
  <si>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</si>
  <si>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</si>
  <si>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</si>
  <si>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</si>
  <si>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</si>
  <si>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</si>
  <si>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</si>
  <si>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</si>
  <si>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</si>
  <si>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</si>
  <si>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</si>
  <si>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</si>
  <si>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</si>
  <si>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</si>
  <si>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</si>
  <si>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</si>
  <si>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</si>
  <si>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</si>
  <si>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</si>
  <si>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</si>
  <si>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</si>
  <si>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</si>
  <si>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</si>
  <si>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</si>
  <si>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</si>
  <si>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</si>
  <si>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</si>
  <si>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</si>
  <si>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</si>
  <si>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</si>
  <si>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</si>
  <si>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</si>
  <si>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</si>
  <si>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</si>
  <si>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</si>
  <si>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</si>
  <si>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</si>
  <si>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</si>
  <si>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</si>
  <si>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</si>
  <si>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</si>
  <si>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</si>
  <si>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</si>
  <si>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</si>
  <si>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</si>
  <si>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</si>
  <si>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</si>
  <si>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</si>
  <si>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</si>
  <si>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</si>
  <si>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</si>
  <si>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</si>
  <si>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</si>
  <si>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</si>
  <si>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</si>
  <si>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</si>
  <si>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</si>
  <si>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</si>
  <si>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</si>
  <si>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</si>
  <si>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</si>
  <si>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</si>
  <si>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</si>
  <si>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</si>
  <si>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</si>
  <si>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</si>
  <si>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</si>
  <si>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</si>
  <si>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</si>
  <si>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</si>
  <si>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</si>
  <si>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</si>
  <si>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</si>
  <si>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</si>
  <si>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</si>
  <si>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</si>
  <si>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</si>
  <si>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</si>
  <si>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</si>
  <si>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</si>
  <si>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</si>
  <si>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</si>
  <si>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</si>
  <si>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</si>
  <si>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</si>
  <si>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</si>
  <si>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</si>
  <si>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</si>
  <si>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</si>
  <si>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</si>
  <si>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</si>
  <si>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</si>
  <si>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</si>
  <si>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</si>
  <si>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</si>
  <si>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</si>
  <si>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</si>
  <si>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</si>
  <si>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</si>
  <si>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</si>
  <si>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</si>
  <si>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</si>
  <si>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</si>
  <si>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</si>
  <si>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</si>
  <si>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</si>
  <si>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</si>
  <si>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</si>
  <si>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</si>
  <si>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</si>
  <si>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</si>
  <si>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</si>
  <si>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</si>
  <si>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</si>
  <si>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</si>
  <si>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</si>
  <si>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</si>
  <si>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</si>
  <si>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</si>
  <si>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</si>
  <si>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</si>
  <si>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</si>
  <si>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</si>
  <si>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</si>
  <si>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</si>
  <si>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</si>
  <si>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</si>
  <si>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</si>
  <si>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</si>
  <si>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</si>
  <si>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</si>
  <si>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</si>
  <si>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</si>
  <si>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</si>
  <si>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</si>
  <si>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</si>
  <si>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</si>
  <si>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</si>
  <si>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</si>
  <si>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</si>
  <si>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</si>
  <si>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</si>
  <si>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</si>
  <si>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</si>
  <si>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</si>
  <si>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</si>
  <si>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</si>
  <si>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</si>
  <si>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</si>
  <si>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</si>
  <si>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</si>
  <si>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</si>
  <si>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</si>
  <si>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</si>
  <si>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</si>
  <si>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</si>
  <si>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</si>
  <si>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</si>
  <si>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</si>
  <si>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</si>
  <si>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</si>
  <si>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</si>
  <si>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</si>
  <si>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</si>
  <si>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</si>
  <si>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</si>
  <si>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</si>
  <si>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</si>
  <si>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</si>
  <si>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</si>
  <si>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</si>
  <si>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</si>
  <si>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</si>
  <si>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</si>
  <si>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</si>
  <si>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</si>
  <si>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</si>
  <si>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</si>
  <si>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</si>
  <si>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</si>
  <si>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</si>
  <si>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</si>
  <si>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</si>
  <si>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</si>
  <si>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</si>
  <si>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</si>
  <si>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</si>
  <si>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</si>
  <si>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</si>
  <si>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</si>
  <si>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</si>
  <si>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</si>
  <si>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</si>
  <si>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</si>
  <si>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</si>
  <si>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</si>
  <si>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</si>
  <si>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</si>
  <si>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</si>
  <si>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</si>
  <si>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</si>
  <si>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</si>
  <si>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</si>
  <si>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</si>
  <si>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</si>
  <si>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</si>
  <si>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</si>
  <si>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</si>
  <si>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</si>
  <si>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</si>
  <si>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</si>
  <si>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</si>
  <si>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</si>
  <si>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</si>
  <si>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</si>
  <si>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</si>
  <si>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</si>
  <si>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</si>
  <si>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</si>
  <si>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</si>
  <si>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</si>
  <si>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</si>
  <si>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</si>
  <si>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</si>
  <si>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</si>
  <si>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</si>
  <si>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</si>
  <si>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</si>
  <si>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</si>
  <si>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</si>
  <si>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</si>
  <si>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</si>
  <si>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</si>
  <si>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</si>
  <si>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</si>
  <si>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</si>
  <si>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</si>
  <si>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</si>
  <si>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</si>
  <si>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</si>
  <si>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</si>
  <si>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</si>
  <si>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</si>
  <si>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</si>
  <si>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</si>
  <si>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</si>
  <si>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</si>
  <si>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</si>
  <si>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</si>
  <si>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</si>
  <si>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</si>
  <si>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</si>
  <si>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</si>
  <si>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</si>
  <si>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</si>
  <si>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</si>
  <si>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</si>
  <si>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</si>
  <si>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</si>
  <si>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</si>
  <si>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</si>
  <si>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</si>
  <si>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</si>
  <si>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</si>
  <si>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</si>
  <si>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</si>
  <si>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</si>
  <si>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</si>
  <si>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</si>
  <si>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</si>
  <si>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</si>
  <si>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</si>
  <si>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</si>
  <si>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</si>
  <si>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</si>
  <si>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</si>
  <si>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</si>
  <si>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</si>
  <si>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</si>
  <si>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</si>
  <si>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</si>
  <si>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</si>
  <si>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</si>
  <si>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</si>
  <si>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</si>
  <si>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</si>
  <si>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</si>
  <si>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</si>
  <si>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</si>
  <si>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</si>
  <si>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</si>
  <si>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</si>
  <si>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</si>
  <si>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</si>
  <si>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</si>
  <si>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</si>
  <si>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</si>
  <si>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</si>
  <si>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</si>
  <si>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</si>
  <si>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</si>
  <si>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</si>
  <si>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</si>
  <si>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</si>
  <si>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</si>
  <si>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</si>
  <si>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</si>
  <si>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</si>
  <si>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</si>
  <si>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</si>
  <si>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</si>
  <si>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</si>
  <si>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</si>
  <si>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</si>
  <si>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</si>
  <si>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</si>
  <si>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</si>
  <si>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</si>
  <si>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</si>
  <si>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</si>
  <si>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</si>
  <si>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</si>
  <si>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</si>
  <si>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</si>
  <si>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</si>
  <si>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</si>
  <si>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</si>
  <si>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</si>
  <si>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</si>
  <si>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</si>
  <si>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</si>
  <si>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</si>
  <si>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</si>
  <si>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</si>
  <si>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</si>
  <si>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</si>
  <si>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</si>
  <si>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</si>
  <si>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</si>
  <si>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</si>
  <si>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</si>
  <si>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</si>
  <si>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</si>
  <si>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</si>
  <si>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</si>
  <si>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</si>
  <si>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</si>
  <si>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</si>
  <si>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</si>
  <si>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</si>
  <si>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</si>
  <si>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</si>
  <si>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</si>
  <si>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</si>
  <si>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</si>
  <si>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</si>
  <si>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</si>
  <si>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</si>
  <si>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</si>
  <si>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</si>
  <si>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</si>
  <si>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</si>
  <si>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</si>
  <si>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</si>
  <si>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</si>
  <si>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</si>
  <si>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</si>
  <si>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</si>
  <si>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</si>
  <si>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</si>
  <si>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</si>
  <si>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</si>
  <si>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</si>
  <si>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</si>
  <si>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</si>
  <si>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</si>
  <si>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</si>
  <si>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</si>
  <si>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</si>
  <si>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</si>
  <si>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</si>
  <si>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</si>
  <si>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</si>
  <si>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</si>
  <si>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</si>
  <si>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</si>
  <si>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</si>
  <si>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</si>
  <si>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</si>
  <si>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</si>
  <si>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</si>
  <si>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</si>
  <si>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</si>
  <si>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</si>
  <si>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</si>
  <si>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</si>
  <si>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</si>
  <si>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</si>
  <si>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</si>
  <si>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</si>
  <si>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</si>
  <si>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</si>
  <si>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</si>
  <si>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</si>
  <si>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</si>
  <si>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</si>
  <si>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</si>
  <si>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</si>
  <si>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</si>
  <si>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</si>
  <si>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</si>
  <si>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</si>
  <si>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</si>
  <si>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</si>
  <si>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</si>
  <si>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</si>
  <si>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</si>
  <si>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</si>
  <si>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</si>
  <si>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</si>
  <si>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</si>
  <si>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</si>
  <si>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</si>
  <si>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</si>
  <si>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</si>
  <si>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</si>
  <si>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</si>
  <si>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</si>
  <si>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</si>
  <si>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</si>
  <si>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</si>
  <si>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</si>
  <si>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</si>
  <si>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</si>
  <si>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</si>
  <si>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</si>
  <si>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</si>
  <si>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</si>
  <si>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</si>
  <si>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</si>
  <si>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</si>
  <si>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</si>
  <si>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</si>
  <si>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</si>
  <si>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</si>
  <si>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</si>
  <si>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</si>
  <si>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</si>
  <si>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</si>
  <si>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</si>
  <si>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</si>
  <si>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</si>
  <si>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</si>
  <si>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</si>
  <si>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</si>
  <si>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</si>
  <si>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</si>
  <si>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</si>
  <si>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</si>
  <si>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</si>
  <si>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</si>
  <si>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</si>
  <si>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</si>
  <si>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</si>
  <si>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</si>
  <si>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</si>
  <si>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</si>
  <si>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</si>
  <si>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</si>
  <si>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</si>
  <si>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</si>
  <si>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</si>
  <si>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</si>
  <si>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</si>
  <si>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</si>
  <si>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</si>
  <si>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</si>
  <si>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</si>
  <si>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</si>
  <si>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</si>
  <si>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</si>
  <si>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</si>
  <si>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</si>
  <si>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</si>
  <si>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</si>
  <si>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</si>
  <si>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</si>
  <si>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</si>
  <si>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</si>
  <si>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</si>
  <si>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</si>
  <si>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</si>
  <si>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</si>
  <si>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</si>
  <si>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</si>
  <si>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</si>
  <si>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</si>
  <si>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</si>
  <si>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</si>
  <si>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</si>
  <si>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</si>
  <si>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</si>
  <si>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</si>
  <si>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</si>
  <si>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</si>
  <si>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</si>
  <si>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</si>
  <si>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</si>
  <si>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</si>
  <si>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</si>
  <si>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</si>
  <si>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</si>
  <si>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</si>
  <si>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</si>
  <si>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</si>
  <si>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</si>
  <si>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</si>
  <si>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</si>
  <si>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</si>
  <si>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</si>
  <si>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</si>
  <si>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</si>
  <si>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</si>
  <si>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</si>
  <si>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</si>
  <si>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</si>
  <si>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</si>
  <si>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</si>
  <si>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</si>
  <si>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</si>
  <si>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</si>
  <si>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</si>
  <si>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</si>
  <si>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</si>
  <si>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</si>
  <si>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</si>
  <si>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</si>
  <si>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</si>
  <si>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</si>
  <si>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</si>
  <si>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</si>
  <si>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</si>
  <si>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</si>
  <si>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</si>
  <si>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</si>
  <si>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</si>
  <si>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</si>
  <si>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</si>
  <si>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</si>
  <si>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</si>
  <si>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</si>
  <si>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</si>
  <si>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</si>
  <si>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</si>
  <si>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</si>
  <si>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</si>
  <si>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</si>
  <si>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</si>
  <si>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</si>
  <si>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</si>
  <si>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</si>
  <si>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</si>
  <si>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</si>
  <si>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</si>
  <si>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</si>
  <si>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</si>
  <si>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</si>
  <si>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</si>
  <si>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</si>
  <si>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</si>
  <si>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</si>
  <si>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</si>
  <si>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</si>
  <si>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</si>
  <si>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</si>
  <si>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</si>
  <si>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</si>
  <si>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</si>
  <si>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</si>
  <si>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</si>
  <si>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</si>
  <si>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</si>
  <si>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</si>
  <si>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</si>
  <si>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</si>
  <si>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</si>
  <si>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</si>
  <si>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</si>
  <si>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</si>
  <si>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</si>
  <si>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</si>
  <si>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</si>
  <si>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</si>
  <si>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</si>
  <si>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</si>
  <si>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</si>
  <si>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</si>
  <si>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</si>
  <si>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</si>
  <si>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</si>
  <si>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</si>
  <si>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</si>
  <si>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</si>
  <si>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</si>
  <si>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</si>
  <si>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</si>
  <si>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</si>
  <si>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</si>
  <si>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</si>
  <si>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</si>
  <si>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</si>
  <si>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</si>
  <si>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</si>
  <si>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</si>
  <si>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</si>
  <si>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</si>
  <si>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</si>
  <si>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</si>
  <si>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</si>
  <si>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</si>
  <si>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</si>
  <si>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</si>
  <si>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</si>
  <si>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</si>
  <si>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</si>
  <si>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</si>
  <si>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</si>
  <si>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</si>
  <si>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</si>
  <si>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</si>
  <si>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</si>
  <si>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</si>
  <si>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</si>
  <si>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</si>
  <si>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</si>
  <si>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</si>
  <si>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</si>
  <si>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</si>
  <si>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</si>
  <si>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</si>
  <si>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</si>
  <si>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</si>
  <si>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</si>
  <si>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</si>
  <si>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</si>
  <si>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</si>
  <si>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</si>
  <si>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</si>
  <si>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</si>
  <si>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</si>
  <si>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</si>
  <si>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</si>
  <si>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</si>
  <si>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</si>
  <si>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</si>
  <si>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</si>
  <si>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</si>
  <si>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</si>
  <si>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</si>
  <si>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</si>
  <si>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</si>
  <si>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</si>
  <si>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</si>
  <si>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</si>
  <si>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</si>
  <si>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</si>
  <si>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</si>
  <si>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</si>
  <si>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</si>
  <si>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</si>
  <si>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</si>
  <si>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</si>
  <si>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</si>
  <si>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</si>
  <si>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</si>
  <si>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</si>
  <si>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</si>
  <si>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</si>
  <si>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</si>
  <si>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</si>
  <si>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</si>
  <si>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</si>
  <si>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</si>
  <si>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</si>
  <si>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</si>
  <si>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</si>
  <si>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</si>
  <si>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</si>
  <si>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</si>
  <si>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</si>
  <si>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</si>
  <si>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</si>
  <si>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</si>
  <si>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</si>
  <si>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</si>
  <si>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</si>
  <si>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</si>
  <si>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</si>
  <si>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</si>
  <si>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</si>
  <si>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</si>
  <si>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</si>
  <si>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</si>
  <si>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</si>
  <si>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</si>
  <si>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</si>
  <si>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</si>
  <si>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</si>
  <si>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</si>
  <si>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</si>
  <si>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</si>
  <si>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</si>
  <si>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</si>
  <si>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</si>
  <si>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</si>
  <si>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</si>
  <si>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</si>
  <si>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</si>
  <si>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</si>
  <si>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</si>
  <si>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</si>
  <si>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</si>
  <si>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</si>
  <si>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</si>
  <si>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</si>
  <si>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</si>
  <si>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</si>
  <si>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</si>
  <si>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</si>
  <si>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</si>
  <si>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</si>
  <si>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</si>
  <si>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</si>
  <si>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</si>
  <si>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</si>
  <si>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</si>
  <si>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</si>
  <si>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</si>
  <si>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</si>
  <si>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</si>
  <si>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</si>
  <si>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</si>
  <si>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</si>
  <si>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</si>
  <si>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</si>
  <si>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</si>
  <si>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</si>
  <si>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</si>
  <si>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</si>
  <si>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</si>
  <si>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</si>
  <si>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</si>
  <si>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</si>
  <si>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</si>
  <si>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</si>
  <si>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</si>
  <si>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</si>
  <si>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</si>
  <si>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</si>
  <si>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</si>
  <si>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</si>
  <si>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</si>
  <si>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</si>
  <si>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</si>
  <si>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</si>
  <si>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</si>
  <si>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</si>
  <si>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</si>
  <si>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</si>
  <si>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</si>
  <si>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</si>
  <si>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</si>
  <si>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</si>
  <si>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</si>
  <si>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</si>
  <si>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</si>
  <si>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</si>
  <si>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</si>
  <si>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</si>
  <si>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</si>
  <si>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</si>
  <si>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</si>
  <si>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</si>
  <si>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</si>
  <si>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</si>
  <si>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</si>
  <si>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</si>
  <si>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</si>
  <si>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</si>
  <si>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</si>
  <si>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</si>
  <si>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</si>
  <si>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</si>
  <si>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</si>
  <si>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</si>
  <si>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</si>
  <si>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</si>
  <si>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</si>
  <si>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</si>
  <si>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</si>
  <si>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</si>
  <si>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</si>
  <si>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</si>
  <si>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</si>
  <si>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</si>
  <si>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</si>
  <si>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</si>
  <si>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</si>
  <si>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</si>
  <si>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</si>
  <si>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</si>
  <si>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</si>
  <si>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</si>
  <si>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</si>
  <si>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</si>
  <si>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</si>
  <si>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</si>
  <si>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</si>
  <si>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</si>
  <si>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</si>
  <si>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</si>
  <si>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</si>
  <si>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</si>
  <si>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</si>
  <si>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</si>
  <si>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</si>
  <si>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</si>
  <si>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</si>
  <si>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</si>
  <si>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</si>
  <si>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</si>
  <si>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</si>
  <si>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</si>
  <si>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</si>
  <si>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</si>
  <si>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</si>
  <si>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</si>
  <si>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</si>
  <si>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</si>
  <si>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</si>
  <si>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</si>
  <si>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</si>
  <si>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</si>
  <si>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</si>
  <si>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</si>
  <si>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</si>
  <si>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</si>
  <si>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</si>
  <si>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</si>
  <si>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</si>
  <si>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</si>
  <si>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</si>
  <si>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</si>
  <si>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</si>
  <si>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</si>
  <si>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</si>
  <si>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</si>
  <si>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</si>
  <si>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</si>
  <si>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</si>
  <si>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</si>
  <si>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</si>
  <si>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</si>
  <si>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</si>
  <si>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</si>
  <si>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</si>
  <si>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</si>
  <si>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</si>
  <si>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</si>
  <si>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</si>
  <si>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</si>
  <si>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</si>
  <si>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</si>
  <si>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</si>
  <si>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</si>
  <si>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</si>
  <si>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</si>
  <si>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</si>
  <si>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</si>
  <si>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</si>
  <si>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</si>
  <si>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</si>
  <si>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</si>
  <si>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</si>
  <si>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</si>
  <si>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</si>
  <si>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</si>
  <si>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</si>
  <si>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</si>
  <si>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</si>
  <si>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</si>
  <si>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</si>
  <si>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</si>
  <si>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</si>
  <si>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</si>
  <si>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</si>
  <si>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</si>
  <si>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</si>
  <si>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</si>
  <si>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</si>
  <si>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</si>
  <si>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</si>
  <si>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</si>
  <si>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</si>
  <si>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</si>
  <si>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</si>
  <si>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</si>
  <si>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</si>
  <si>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</si>
  <si>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</si>
  <si>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</si>
  <si>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</si>
  <si>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</si>
  <si>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</si>
  <si>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</si>
  <si>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</si>
  <si>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</si>
  <si>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</si>
  <si>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</si>
  <si>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</si>
  <si>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</si>
  <si>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</si>
  <si>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</si>
  <si>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</si>
  <si>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</si>
  <si>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</si>
  <si>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</si>
  <si>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</si>
  <si>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</si>
  <si>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</si>
  <si>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</si>
  <si>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</si>
  <si>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</si>
  <si>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</si>
  <si>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</si>
  <si>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</si>
  <si>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</si>
  <si>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</si>
  <si>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</si>
  <si>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</si>
  <si>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</si>
  <si>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</si>
  <si>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</si>
  <si>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</si>
  <si>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</si>
  <si>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</si>
  <si>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</si>
  <si>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</si>
  <si>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</si>
  <si>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</si>
  <si>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</si>
  <si>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</si>
  <si>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</si>
  <si>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</si>
  <si>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</si>
  <si>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</si>
  <si>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</si>
  <si>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</si>
  <si>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</si>
  <si>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</si>
  <si>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</si>
  <si>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</si>
  <si>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</si>
  <si>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</si>
  <si>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</si>
  <si>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</si>
  <si>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</si>
  <si>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</si>
  <si>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</si>
  <si>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</si>
  <si>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</si>
  <si>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</si>
  <si>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</si>
  <si>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</si>
  <si>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</si>
  <si>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</si>
  <si>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</si>
  <si>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</si>
  <si>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</si>
  <si>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</si>
  <si>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</si>
  <si>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</si>
  <si>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</si>
  <si>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</si>
  <si>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</si>
  <si>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</si>
  <si>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</si>
  <si>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</si>
  <si>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</si>
  <si>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</si>
  <si>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</si>
  <si>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</si>
  <si>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</si>
  <si>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</si>
  <si>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</si>
  <si>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</si>
  <si>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</si>
  <si>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</si>
  <si>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</si>
  <si>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</si>
  <si>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</si>
  <si>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</si>
  <si>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</si>
  <si>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</si>
  <si>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</si>
  <si>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</si>
  <si>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</si>
  <si>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</si>
  <si>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</si>
  <si>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</si>
  <si>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</si>
  <si>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</si>
  <si>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</si>
  <si>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</si>
  <si>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</si>
  <si>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</si>
  <si>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</si>
  <si>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</si>
  <si>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</si>
  <si>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</si>
  <si>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</si>
  <si>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</si>
  <si>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</si>
  <si>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</si>
  <si>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</si>
  <si>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</si>
  <si>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</si>
  <si>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</si>
  <si>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</si>
  <si>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</si>
  <si>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</si>
  <si>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</si>
  <si>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</si>
  <si>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</si>
  <si>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</si>
  <si>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</si>
  <si>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</si>
  <si>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</si>
  <si>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</si>
  <si>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</si>
  <si>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</si>
  <si>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</si>
  <si>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</si>
  <si>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</si>
  <si>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</si>
  <si>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</si>
  <si>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</si>
  <si>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</si>
  <si>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</si>
  <si>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</si>
  <si>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</si>
  <si>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</si>
  <si>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</si>
  <si>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</si>
  <si>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</si>
  <si>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</si>
  <si>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</si>
  <si>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</si>
  <si>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</si>
  <si>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</si>
  <si>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</si>
  <si>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</si>
  <si>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</si>
  <si>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</si>
  <si>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</si>
  <si>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</si>
  <si>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</si>
  <si>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</si>
  <si>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</si>
  <si>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</si>
  <si>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</si>
  <si>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</si>
  <si>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</si>
  <si>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</si>
  <si>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</si>
  <si>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</si>
  <si>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</si>
  <si>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</si>
  <si>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</si>
  <si>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</si>
  <si>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</si>
  <si>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</si>
  <si>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</si>
  <si>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</si>
  <si>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</si>
  <si>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</si>
  <si>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</si>
  <si>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</si>
  <si>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</si>
  <si>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</si>
  <si>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</si>
  <si>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</si>
  <si>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</si>
  <si>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</si>
  <si>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</si>
  <si>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</si>
  <si>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</si>
  <si>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</si>
  <si>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</si>
  <si>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</si>
  <si>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</si>
  <si>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</si>
  <si>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</si>
  <si>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</si>
  <si>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</si>
  <si>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</si>
  <si>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</si>
  <si>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</si>
  <si>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</si>
  <si>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</si>
  <si>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</si>
  <si>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</si>
  <si>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</si>
  <si>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</si>
  <si>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</si>
  <si>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</si>
  <si>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</si>
  <si>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</si>
  <si>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</si>
  <si>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</si>
  <si>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</si>
  <si>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</si>
  <si>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</si>
  <si>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</si>
  <si>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</si>
  <si>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</si>
  <si>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</si>
  <si>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</si>
  <si>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</si>
  <si>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</si>
  <si>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</si>
  <si>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</si>
  <si>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</si>
  <si>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</si>
  <si>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</si>
  <si>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</si>
  <si>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</si>
  <si>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</si>
  <si>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</si>
  <si>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</si>
  <si>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</si>
  <si>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</si>
  <si>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</si>
  <si>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</si>
  <si>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</si>
  <si>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</si>
  <si>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</si>
  <si>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</si>
  <si>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</si>
  <si>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</si>
  <si>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</si>
  <si>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</si>
  <si>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</si>
  <si>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</si>
  <si>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</si>
  <si>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</si>
  <si>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</si>
  <si>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</si>
  <si>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</si>
  <si>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</si>
  <si>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</si>
  <si>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</si>
  <si>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</si>
  <si>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</si>
  <si>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</si>
  <si>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</si>
  <si>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</si>
  <si>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</si>
  <si>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</si>
  <si>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</si>
  <si>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</si>
  <si>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</si>
  <si>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</si>
  <si>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</si>
  <si>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</si>
  <si>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</si>
  <si>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</si>
  <si>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</si>
  <si>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</si>
  <si>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</si>
  <si>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</si>
  <si>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</si>
  <si>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</si>
  <si>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</si>
  <si>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</si>
  <si>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</si>
  <si>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</si>
  <si>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</si>
  <si>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</si>
  <si>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</si>
  <si>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</si>
  <si>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</si>
  <si>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</si>
  <si>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</si>
  <si>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</si>
  <si>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</si>
  <si>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</si>
  <si>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</si>
  <si>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</si>
  <si>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</si>
  <si>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</si>
  <si>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</si>
  <si>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</si>
  <si>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</si>
  <si>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</si>
  <si>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</si>
  <si>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</si>
  <si>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</si>
  <si>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</si>
  <si>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</si>
  <si>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</si>
  <si>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</si>
  <si>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</si>
  <si>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</si>
  <si>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</si>
  <si>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</si>
  <si>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</si>
  <si>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</si>
  <si>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</si>
  <si>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</si>
  <si>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</si>
  <si>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</si>
  <si>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</si>
  <si>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</si>
  <si>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</si>
  <si>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</si>
  <si>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</si>
  <si>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</si>
  <si>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</si>
  <si>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</si>
  <si>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</si>
  <si>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</si>
  <si>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</si>
  <si>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</si>
  <si>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</si>
  <si>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</si>
  <si>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</si>
  <si>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</si>
  <si>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</si>
  <si>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</si>
  <si>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</si>
  <si>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</si>
  <si>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</si>
  <si>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</si>
  <si>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</si>
  <si>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</si>
  <si>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</si>
  <si>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</si>
  <si>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</si>
  <si>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</si>
  <si>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</si>
  <si>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</si>
  <si>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</si>
  <si>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</si>
  <si>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</si>
  <si>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</si>
  <si>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</si>
  <si>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</si>
  <si>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</si>
  <si>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</si>
  <si>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</si>
  <si>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</si>
  <si>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</si>
  <si>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</si>
  <si>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</si>
  <si>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</si>
  <si>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</si>
  <si>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</si>
  <si>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</si>
  <si>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</si>
  <si>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</si>
  <si>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</si>
  <si>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</si>
  <si>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</si>
  <si>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</si>
  <si>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</si>
  <si>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</si>
  <si>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</si>
  <si>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</si>
  <si>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</si>
  <si>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</si>
  <si>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</si>
  <si>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</si>
  <si>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</si>
  <si>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</si>
  <si>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</si>
  <si>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</si>
  <si>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</si>
  <si>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</si>
  <si>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</si>
  <si>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</si>
  <si>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</si>
  <si>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</si>
  <si>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</si>
  <si>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</si>
  <si>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</si>
  <si>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</si>
  <si>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</si>
  <si>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</si>
  <si>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</si>
  <si>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</si>
  <si>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</si>
  <si>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</si>
  <si>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</si>
  <si>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</si>
  <si>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</si>
  <si>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</si>
  <si>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</si>
  <si>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</si>
  <si>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</si>
  <si>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</si>
  <si>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</si>
  <si>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</si>
  <si>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</si>
  <si>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</si>
  <si>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</si>
  <si>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</si>
  <si>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</si>
  <si>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</si>
  <si>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</si>
  <si>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</si>
  <si>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</si>
  <si>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</si>
  <si>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</si>
  <si>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</si>
  <si>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</si>
  <si>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</si>
  <si>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</si>
  <si>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</si>
  <si>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</si>
  <si>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</si>
  <si>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</si>
  <si>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</si>
  <si>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</si>
  <si>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</si>
  <si>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</si>
  <si>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</si>
  <si>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</si>
  <si>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</si>
  <si>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</si>
  <si>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</si>
  <si>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</si>
  <si>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</si>
  <si>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</si>
  <si>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</si>
  <si>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</si>
  <si>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</si>
  <si>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</si>
  <si>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</si>
  <si>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</si>
  <si>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</si>
  <si>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</si>
  <si>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</si>
  <si>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</si>
  <si>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</si>
  <si>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</si>
  <si>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</si>
  <si>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</si>
  <si>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</si>
  <si>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</si>
  <si>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</si>
  <si>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</si>
  <si>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</si>
  <si>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</si>
  <si>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</si>
  <si>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</si>
  <si>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</si>
  <si>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</si>
  <si>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</si>
  <si>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</si>
  <si>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</si>
  <si>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</si>
  <si>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</si>
  <si>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</si>
  <si>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</si>
  <si>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</si>
  <si>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</si>
  <si>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</si>
  <si>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</si>
  <si>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</si>
  <si>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</si>
  <si>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</si>
  <si>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</si>
  <si>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</si>
  <si>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</si>
  <si>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</si>
  <si>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</si>
  <si>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</si>
  <si>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</si>
  <si>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</si>
  <si>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</si>
  <si>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</si>
  <si>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</si>
  <si>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</si>
  <si>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</si>
  <si>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</si>
  <si>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</si>
  <si>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</si>
  <si>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</si>
  <si>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</si>
  <si>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</si>
  <si>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</si>
  <si>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</si>
  <si>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</si>
  <si>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</si>
  <si>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</si>
  <si>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</si>
  <si>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</si>
  <si>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</si>
  <si>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</si>
  <si>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</si>
  <si>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</si>
  <si>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</si>
  <si>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</si>
  <si>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</si>
  <si>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</si>
  <si>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</si>
  <si>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</si>
  <si>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</si>
  <si>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</si>
  <si>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</si>
  <si>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</si>
  <si>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</si>
  <si>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</si>
  <si>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</si>
  <si>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</si>
  <si>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</si>
  <si>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</si>
  <si>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</si>
  <si>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</si>
  <si>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</si>
  <si>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</si>
  <si>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</si>
  <si>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</si>
  <si>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</si>
  <si>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</si>
  <si>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</si>
  <si>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</si>
  <si>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</si>
  <si>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</si>
  <si>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</si>
  <si>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</si>
  <si>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</si>
  <si>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</si>
  <si>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</si>
  <si>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</si>
  <si>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</si>
  <si>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</si>
  <si>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</si>
  <si>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</si>
  <si>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</si>
  <si>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</si>
  <si>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</si>
  <si>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</si>
  <si>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</si>
  <si>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</si>
  <si>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</si>
  <si>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</si>
  <si>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</si>
  <si>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</si>
  <si>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</si>
  <si>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</si>
  <si>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</si>
  <si>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</si>
  <si>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</si>
  <si>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</si>
  <si>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</si>
  <si>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</si>
  <si>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</si>
  <si>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</si>
  <si>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</si>
  <si>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</si>
  <si>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</si>
  <si>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</si>
  <si>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</si>
  <si>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</si>
  <si>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</si>
  <si>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</si>
  <si>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</si>
  <si>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</si>
  <si>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</si>
  <si>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</si>
  <si>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</si>
  <si>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</si>
  <si>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</si>
  <si>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</si>
  <si>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</si>
  <si>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</si>
  <si>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</si>
  <si>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</si>
  <si>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</si>
  <si>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</si>
  <si>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</si>
  <si>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</si>
  <si>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</si>
  <si>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</si>
  <si>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</si>
  <si>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</si>
  <si>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</si>
  <si>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</si>
  <si>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</si>
  <si>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</si>
  <si>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</si>
  <si>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</si>
  <si>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</si>
  <si>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</si>
  <si>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</si>
  <si>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</si>
  <si>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</si>
  <si>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</si>
  <si>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</si>
  <si>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</si>
  <si>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</si>
  <si>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</si>
  <si>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</si>
  <si>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</si>
  <si>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</si>
  <si>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</si>
  <si>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</si>
  <si>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</si>
  <si>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</si>
  <si>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</si>
  <si>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</si>
  <si>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</si>
  <si>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</si>
  <si>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</si>
  <si>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</si>
  <si>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</si>
  <si>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</si>
  <si>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</si>
  <si>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</si>
  <si>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</si>
  <si>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</si>
  <si>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</si>
  <si>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</si>
  <si>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</si>
  <si>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</si>
  <si>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</si>
  <si>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</si>
  <si>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</si>
  <si>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</si>
  <si>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</si>
  <si>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</si>
  <si>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</si>
  <si>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</si>
  <si>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</si>
  <si>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</si>
  <si>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</si>
  <si>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</si>
  <si>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</si>
  <si>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</si>
  <si>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</si>
  <si>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</si>
  <si>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</si>
  <si>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</si>
  <si>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</si>
  <si>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</si>
  <si>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</si>
  <si>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</si>
  <si>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</si>
  <si>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</si>
  <si>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</si>
  <si>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</si>
  <si>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</si>
  <si>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</si>
  <si>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</si>
  <si>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</si>
  <si>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</si>
  <si>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</si>
  <si>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</si>
  <si>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</si>
  <si>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</si>
  <si>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</si>
  <si>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</si>
  <si>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</si>
  <si>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</si>
  <si>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</si>
  <si>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</si>
  <si>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</si>
  <si>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</si>
  <si>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</si>
  <si>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</si>
  <si>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</si>
  <si>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</si>
  <si>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</si>
  <si>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</si>
  <si>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</si>
  <si>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</si>
  <si>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</si>
  <si>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</si>
  <si>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</si>
  <si>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</si>
  <si>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</si>
  <si>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</si>
  <si>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</si>
  <si>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</si>
  <si>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</si>
  <si>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</si>
  <si>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</si>
  <si>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</si>
  <si>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</si>
  <si>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</si>
  <si>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</si>
  <si>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</si>
  <si>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</si>
  <si>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</si>
  <si>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</si>
  <si>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</si>
  <si>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</si>
  <si>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</si>
  <si>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</si>
  <si>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</si>
  <si>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</si>
  <si>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</si>
  <si>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</si>
  <si>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</si>
  <si>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</si>
  <si>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</si>
  <si>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</si>
  <si>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</si>
  <si>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</si>
  <si>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</si>
  <si>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</si>
  <si>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</si>
  <si>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</si>
  <si>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</si>
  <si>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</si>
  <si>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</si>
  <si>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</si>
  <si>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</si>
  <si>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</si>
  <si>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</si>
  <si>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</si>
  <si>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</si>
  <si>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</si>
  <si>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</si>
  <si>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</si>
  <si>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</si>
  <si>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</si>
  <si>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</si>
  <si>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</si>
  <si>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</si>
  <si>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</si>
  <si>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</si>
  <si>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</si>
  <si>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</si>
  <si>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</si>
  <si>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</si>
  <si>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</si>
  <si>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</si>
  <si>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</si>
  <si>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</si>
  <si>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</si>
  <si>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</si>
  <si>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</si>
  <si>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</si>
  <si>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</si>
  <si>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</si>
  <si>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</si>
  <si>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</si>
  <si>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</si>
  <si>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</si>
  <si>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</si>
  <si>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</si>
  <si>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</si>
  <si>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</si>
  <si>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</si>
  <si>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</si>
  <si>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</si>
  <si>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</si>
  <si>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</si>
  <si>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</si>
  <si>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</si>
  <si>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</si>
  <si>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</si>
  <si>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</si>
  <si>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</si>
  <si>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</si>
  <si>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</si>
  <si>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</si>
  <si>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</si>
  <si>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</si>
  <si>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</si>
  <si>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</si>
  <si>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</si>
  <si>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</si>
  <si>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</si>
  <si>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</si>
  <si>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</si>
  <si>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</si>
  <si>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</si>
  <si>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</si>
  <si>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</si>
  <si>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</si>
  <si>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</si>
  <si>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</si>
  <si>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</si>
  <si>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</si>
  <si>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</si>
  <si>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</si>
  <si>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</si>
  <si>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</si>
  <si>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</si>
  <si>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</si>
  <si>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</si>
  <si>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</si>
  <si>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</si>
  <si>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</si>
  <si>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</si>
  <si>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</si>
  <si>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</si>
  <si>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</si>
  <si>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</si>
  <si>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</si>
  <si>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</si>
  <si>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</si>
  <si>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</si>
  <si>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</si>
  <si>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</si>
  <si>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</si>
  <si>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</si>
  <si>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</si>
  <si>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</si>
  <si>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</si>
  <si>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</si>
  <si>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</si>
  <si>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</si>
  <si>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</si>
  <si>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</si>
  <si>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</si>
  <si>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</si>
  <si>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</si>
  <si>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</si>
  <si>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</si>
  <si>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</si>
  <si>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</si>
  <si>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</si>
  <si>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</si>
  <si>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</si>
  <si>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</si>
  <si>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</si>
  <si>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</si>
  <si>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</si>
  <si>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</si>
  <si>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</si>
  <si>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</si>
  <si>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</si>
  <si>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</si>
  <si>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</si>
  <si>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</si>
  <si>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</si>
  <si>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</si>
  <si>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</si>
  <si>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</si>
  <si>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</si>
  <si>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</si>
  <si>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</si>
  <si>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</si>
  <si>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</si>
  <si>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</si>
  <si>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</si>
  <si>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</si>
  <si>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</si>
  <si>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</si>
  <si>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</si>
  <si>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</si>
  <si>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</si>
  <si>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</si>
  <si>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</si>
  <si>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</si>
  <si>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</si>
  <si>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</si>
  <si>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</si>
  <si>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</si>
  <si>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</si>
  <si>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</si>
  <si>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</si>
  <si>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</si>
  <si>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</si>
  <si>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</si>
  <si>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</si>
  <si>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</si>
  <si>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</si>
  <si>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</si>
  <si>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</si>
  <si>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</si>
  <si>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</si>
  <si>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</si>
  <si>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</si>
  <si>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</si>
  <si>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</si>
  <si>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</si>
  <si>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</si>
  <si>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</si>
  <si>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</si>
  <si>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</si>
  <si>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</si>
  <si>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</si>
  <si>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</si>
  <si>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</si>
  <si>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</si>
  <si>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</si>
  <si>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</si>
  <si>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</si>
  <si>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</si>
  <si>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</si>
  <si>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</si>
  <si>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</si>
  <si>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</si>
  <si>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</si>
  <si>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</si>
  <si>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</si>
  <si>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</si>
  <si>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</si>
  <si>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</si>
  <si>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</si>
  <si>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</si>
  <si>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</si>
  <si>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</si>
  <si>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</si>
  <si>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</si>
  <si>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</si>
  <si>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</si>
  <si>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</si>
  <si>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</si>
  <si>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</si>
  <si>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</si>
  <si>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</si>
  <si>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</si>
  <si>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</si>
  <si>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</si>
  <si>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</si>
  <si>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</si>
  <si>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</si>
  <si>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</si>
  <si>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</si>
  <si>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</si>
  <si>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</si>
  <si>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</si>
  <si>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</si>
  <si>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</si>
  <si>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</si>
  <si>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</si>
  <si>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</si>
  <si>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</si>
  <si>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</si>
  <si>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</si>
  <si>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</si>
  <si>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</si>
  <si>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</si>
  <si>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</si>
  <si>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</si>
  <si>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</si>
  <si>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</si>
  <si>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</si>
  <si>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</si>
  <si>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</si>
  <si>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</si>
  <si>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</si>
  <si>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</si>
  <si>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</si>
  <si>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</si>
  <si>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</si>
  <si>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</si>
  <si>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</si>
  <si>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</si>
  <si>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</si>
  <si>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</si>
  <si>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</si>
  <si>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</si>
  <si>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</si>
  <si>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</si>
  <si>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</si>
  <si>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</si>
  <si>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</si>
  <si>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</si>
  <si>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</si>
  <si>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</si>
  <si>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</si>
  <si>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</si>
  <si>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</si>
  <si>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</si>
  <si>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</si>
  <si>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</si>
  <si>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</si>
  <si>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</si>
  <si>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</si>
  <si>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</si>
  <si>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</si>
  <si>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</si>
  <si>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</si>
  <si>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</si>
  <si>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</si>
  <si>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</si>
  <si>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</si>
  <si>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</si>
  <si>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</si>
  <si>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</si>
  <si>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</si>
  <si>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</si>
  <si>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</si>
  <si>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</si>
  <si>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</si>
  <si>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</si>
  <si>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</si>
  <si>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</si>
  <si>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</si>
  <si>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</si>
  <si>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</si>
  <si>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</si>
  <si>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</si>
  <si>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</si>
  <si>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</si>
  <si>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</si>
  <si>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</si>
  <si>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</si>
  <si>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</si>
  <si>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</si>
  <si>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</si>
  <si>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</si>
  <si>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</si>
  <si>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</si>
  <si>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</si>
  <si>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</si>
  <si>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</si>
  <si>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</si>
  <si>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</si>
  <si>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</si>
  <si>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</si>
  <si>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</si>
  <si>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</si>
  <si>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</si>
  <si>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</si>
  <si>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</si>
  <si>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</si>
  <si>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</si>
  <si>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</si>
  <si>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</si>
  <si>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</si>
  <si>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</si>
  <si>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</si>
  <si>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</si>
  <si>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</si>
  <si>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</si>
  <si>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</si>
  <si>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</si>
  <si>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</si>
  <si>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</si>
  <si>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</si>
  <si>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</si>
  <si>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</si>
  <si>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</si>
  <si>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</si>
  <si>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</si>
  <si>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</si>
  <si>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</si>
  <si>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</si>
  <si>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</si>
  <si>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</si>
  <si>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</si>
  <si>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</si>
  <si>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</si>
  <si>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</si>
  <si>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</si>
  <si>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</si>
  <si>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</si>
  <si>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</si>
  <si>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</si>
  <si>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</si>
  <si>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</si>
  <si>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</si>
  <si>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</si>
  <si>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</si>
  <si>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</si>
  <si>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</si>
  <si>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</si>
  <si>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</si>
  <si>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</si>
  <si>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</si>
  <si>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</si>
  <si>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</si>
  <si>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</si>
  <si>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</si>
  <si>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</si>
  <si>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</si>
  <si>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</si>
  <si>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</si>
  <si>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</si>
  <si>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</si>
  <si>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</si>
  <si>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</si>
  <si>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</si>
  <si>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</si>
  <si>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</si>
  <si>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</si>
  <si>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</si>
  <si>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</si>
  <si>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</si>
  <si>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</si>
  <si>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</si>
  <si>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</si>
  <si>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</si>
  <si>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</si>
  <si>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</si>
  <si>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</si>
  <si>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</si>
  <si>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</si>
  <si>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</si>
  <si>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</si>
  <si>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</si>
  <si>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</si>
  <si>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</si>
  <si>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</si>
  <si>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</si>
  <si>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</si>
  <si>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</si>
  <si>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</si>
  <si>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</si>
  <si>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</si>
  <si>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</si>
  <si>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</si>
  <si>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</si>
  <si>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</si>
  <si>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</si>
  <si>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</si>
  <si>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</si>
  <si>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</si>
  <si>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</si>
  <si>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</si>
  <si>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</si>
  <si>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</si>
  <si>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</si>
  <si>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</si>
  <si>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</si>
  <si>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</si>
  <si>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</si>
  <si>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</si>
  <si>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</si>
  <si>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</si>
  <si>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</si>
  <si>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</si>
  <si>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</si>
  <si>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</si>
  <si>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</si>
  <si>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</si>
  <si>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</si>
  <si>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</si>
  <si>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</si>
  <si>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</si>
  <si>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</si>
  <si>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</si>
  <si>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</si>
  <si>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</si>
  <si>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</si>
  <si>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</si>
  <si>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</si>
  <si>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</si>
  <si>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</si>
  <si>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</si>
  <si>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</si>
  <si>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</si>
  <si>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</si>
  <si>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</si>
  <si>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</si>
  <si>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</si>
  <si>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</si>
  <si>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</si>
  <si>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</si>
  <si>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</si>
  <si>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</si>
  <si>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</si>
  <si>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</si>
  <si>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</si>
  <si>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</si>
  <si>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</si>
  <si>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</si>
  <si>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</si>
  <si>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</si>
  <si>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</si>
  <si>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</si>
  <si>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</si>
  <si>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</si>
  <si>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</si>
  <si>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</si>
  <si>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</si>
  <si>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</si>
  <si>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</si>
  <si>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</si>
  <si>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</si>
  <si>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</si>
  <si>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</si>
  <si>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</si>
  <si>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</si>
  <si>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</si>
  <si>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</si>
  <si>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</si>
  <si>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</si>
  <si>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</si>
  <si>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</si>
  <si>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</si>
  <si>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</si>
  <si>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</si>
  <si>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</si>
  <si>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</si>
  <si>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</si>
  <si>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</si>
  <si>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</si>
  <si>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</si>
  <si>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</si>
  <si>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</si>
  <si>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</si>
  <si>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</si>
  <si>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</si>
  <si>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</si>
  <si>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</si>
  <si>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</si>
  <si>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</si>
  <si>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</si>
  <si>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</si>
  <si>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</si>
  <si>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</si>
  <si>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</si>
  <si>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</si>
  <si>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</si>
  <si>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</si>
  <si>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</si>
  <si>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</si>
  <si>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</si>
  <si>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</si>
  <si>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</si>
  <si>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</si>
  <si>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</si>
  <si>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</si>
  <si>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</si>
  <si>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</si>
  <si>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</si>
  <si>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</si>
  <si>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</si>
  <si>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</si>
  <si>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</si>
  <si>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</si>
  <si>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</si>
  <si>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</si>
  <si>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</si>
  <si>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</si>
  <si>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</si>
  <si>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</si>
  <si>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</si>
  <si>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</si>
  <si>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</si>
  <si>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</si>
  <si>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</si>
  <si>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</si>
  <si>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</si>
  <si>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</si>
  <si>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</si>
  <si>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</si>
  <si>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</si>
  <si>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</si>
  <si>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</si>
  <si>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</si>
  <si>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</si>
  <si>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</si>
  <si>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</si>
  <si>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</si>
  <si>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</si>
  <si>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</si>
  <si>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</si>
  <si>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</si>
  <si>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</si>
  <si>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</si>
  <si>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</si>
  <si>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</si>
  <si>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</si>
  <si>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</si>
  <si>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</si>
  <si>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</si>
  <si>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</si>
  <si>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</si>
  <si>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</si>
  <si>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</si>
  <si>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</si>
  <si>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</si>
  <si>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</si>
  <si>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</si>
  <si>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</si>
  <si>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</si>
  <si>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</si>
  <si>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</si>
  <si>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</si>
  <si>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</si>
  <si>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</si>
  <si>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</si>
  <si>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</si>
  <si>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</si>
  <si>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</si>
  <si>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</si>
  <si>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</si>
  <si>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</si>
  <si>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</si>
  <si>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</si>
  <si>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</si>
  <si>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</si>
  <si>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</si>
  <si>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</si>
  <si>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</si>
  <si>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</si>
  <si>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</si>
  <si>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</si>
  <si>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</si>
  <si>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</si>
  <si>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</si>
  <si>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</si>
  <si>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</si>
  <si>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</si>
  <si>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</si>
  <si>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</si>
  <si>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</si>
  <si>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</si>
  <si>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</si>
  <si>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</si>
  <si>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</si>
  <si>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</si>
  <si>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</si>
  <si>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</si>
  <si>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</si>
  <si>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</si>
  <si>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</si>
  <si>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</si>
  <si>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</si>
  <si>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</si>
  <si>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</si>
  <si>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</si>
  <si>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</si>
  <si>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</si>
  <si>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</si>
  <si>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</si>
  <si>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</si>
  <si>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</si>
  <si>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</si>
  <si>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</si>
  <si>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</si>
  <si>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</si>
  <si>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</si>
  <si>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</si>
  <si>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</si>
  <si>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</si>
  <si>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</si>
  <si>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</si>
  <si>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</si>
  <si>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</si>
  <si>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</si>
  <si>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</si>
  <si>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</si>
  <si>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</si>
  <si>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</si>
  <si>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</si>
  <si>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</si>
  <si>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</si>
  <si>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</si>
  <si>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</si>
  <si>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</si>
  <si>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</si>
  <si>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</si>
  <si>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</si>
  <si>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</si>
  <si>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</si>
  <si>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</si>
  <si>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</si>
  <si>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</si>
  <si>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</si>
  <si>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</si>
  <si>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</si>
  <si>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</si>
  <si>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</si>
  <si>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</si>
  <si>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</si>
  <si>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</si>
  <si>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</si>
  <si>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</si>
  <si>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</si>
  <si>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</si>
  <si>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</si>
  <si>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</si>
  <si>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</si>
  <si>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</si>
  <si>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</si>
  <si>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</si>
  <si>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</si>
  <si>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</si>
  <si>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</si>
  <si>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</si>
  <si>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</si>
  <si>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</si>
  <si>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</si>
  <si>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</si>
  <si>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</si>
  <si>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</si>
  <si>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</si>
  <si>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</si>
  <si>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</si>
  <si>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</si>
  <si>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</si>
  <si>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</si>
  <si>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</si>
  <si>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</si>
  <si>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</si>
  <si>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</si>
  <si>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</si>
  <si>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</si>
  <si>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</si>
  <si>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</si>
  <si>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</si>
  <si>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</si>
  <si>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</si>
  <si>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</si>
  <si>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</si>
  <si>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</si>
  <si>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</si>
  <si>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</si>
  <si>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</si>
  <si>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</si>
  <si>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</si>
  <si>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</si>
  <si>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</si>
  <si>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</si>
  <si>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</si>
  <si>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</si>
  <si>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</si>
  <si>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</si>
  <si>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</si>
  <si>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</si>
  <si>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</si>
  <si>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</si>
  <si>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</si>
  <si>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</si>
  <si>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</si>
  <si>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</si>
  <si>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</si>
  <si>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</si>
  <si>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</si>
  <si>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</si>
  <si>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</si>
  <si>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</si>
  <si>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</si>
  <si>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</si>
  <si>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</si>
  <si>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</si>
  <si>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</si>
  <si>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</si>
  <si>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</si>
  <si>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</si>
  <si>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</si>
  <si>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</si>
  <si>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</si>
  <si>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</si>
  <si>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</si>
  <si>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</si>
  <si>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</si>
  <si>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</si>
  <si>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</si>
  <si>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</si>
  <si>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</si>
  <si>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</si>
  <si>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</si>
  <si>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</si>
  <si>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</si>
  <si>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</si>
  <si>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</si>
  <si>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</si>
  <si>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</si>
  <si>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</si>
  <si>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</si>
  <si>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</si>
  <si>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</si>
  <si>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</si>
  <si>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</si>
  <si>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</si>
  <si>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</si>
  <si>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</si>
  <si>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</si>
  <si>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</si>
  <si>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</si>
  <si>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</si>
  <si>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</si>
  <si>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</si>
  <si>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</si>
  <si>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</si>
  <si>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</si>
  <si>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</si>
  <si>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</si>
  <si>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</si>
  <si>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</si>
  <si>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</si>
  <si>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</si>
  <si>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</si>
  <si>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</si>
  <si>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</si>
  <si>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</si>
  <si>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</si>
  <si>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</si>
  <si>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</si>
  <si>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</si>
  <si>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</si>
  <si>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</si>
  <si>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</si>
  <si>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</si>
  <si>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</si>
  <si>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</si>
  <si>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</si>
  <si>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</si>
  <si>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</si>
  <si>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</si>
  <si>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</si>
  <si>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</si>
  <si>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</si>
  <si>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</si>
  <si>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</si>
  <si>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</si>
  <si>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</si>
  <si>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</si>
  <si>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</si>
  <si>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</si>
  <si>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</si>
  <si>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</si>
  <si>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</si>
  <si>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</si>
  <si>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</si>
  <si>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</si>
  <si>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</si>
  <si>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</si>
  <si>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</si>
  <si>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</si>
  <si>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</si>
  <si>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</si>
  <si>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</si>
  <si>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</si>
  <si>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</si>
  <si>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</si>
  <si>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</si>
  <si>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</si>
  <si>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</si>
  <si>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</si>
  <si>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</si>
  <si>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</si>
  <si>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</si>
  <si>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</si>
  <si>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</si>
  <si>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</si>
  <si>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</si>
  <si>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</si>
  <si>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</si>
  <si>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</si>
  <si>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</si>
  <si>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</si>
  <si>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</si>
  <si>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</si>
  <si>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</si>
  <si>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</si>
  <si>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</si>
  <si>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</si>
  <si>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</si>
  <si>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</si>
  <si>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</si>
  <si>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</si>
  <si>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</si>
  <si>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</si>
  <si>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</si>
  <si>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</si>
  <si>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</si>
  <si>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</si>
  <si>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</si>
  <si>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</si>
  <si>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</si>
  <si>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</si>
  <si>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</si>
  <si>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</si>
  <si>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</si>
  <si>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</si>
  <si>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</si>
  <si>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</si>
  <si>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</si>
  <si>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</si>
  <si>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</si>
  <si>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</si>
  <si>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</si>
  <si>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</si>
  <si>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</si>
  <si>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</si>
  <si>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</si>
  <si>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</si>
  <si>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</si>
  <si>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</si>
  <si>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</si>
  <si>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</si>
  <si>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</si>
  <si>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</si>
  <si>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</si>
  <si>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</si>
  <si>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</si>
  <si>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</si>
  <si>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</si>
  <si>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</si>
  <si>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</si>
  <si>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</si>
  <si>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</si>
  <si>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</si>
  <si>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</si>
  <si>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</si>
  <si>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</si>
  <si>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</si>
  <si>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</si>
  <si>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</si>
  <si>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</si>
  <si>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</si>
  <si>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</si>
  <si>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</si>
  <si>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</si>
  <si>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</si>
  <si>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</si>
  <si>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</si>
  <si>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</si>
  <si>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</si>
  <si>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</si>
  <si>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</si>
  <si>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</si>
  <si>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</si>
  <si>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</si>
  <si>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</si>
  <si>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</si>
  <si>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</si>
  <si>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</si>
  <si>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</si>
  <si>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</si>
  <si>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</si>
  <si>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</si>
  <si>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</si>
  <si>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</si>
  <si>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</si>
  <si>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</si>
  <si>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</si>
  <si>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</si>
  <si>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</si>
  <si>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</si>
  <si>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</si>
  <si>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</si>
  <si>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</si>
  <si>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</si>
  <si>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</si>
  <si>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</si>
  <si>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</si>
  <si>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</si>
  <si>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</si>
  <si>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</si>
  <si>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</si>
  <si>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</si>
  <si>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</si>
  <si>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</si>
  <si>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</si>
  <si>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</si>
  <si>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</si>
  <si>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</si>
  <si>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</si>
  <si>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</si>
  <si>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</si>
  <si>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</si>
  <si>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</si>
  <si>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</si>
  <si>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</si>
  <si>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</si>
  <si>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</si>
  <si>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</si>
  <si>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</si>
  <si>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</si>
  <si>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</si>
  <si>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</si>
  <si>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</si>
  <si>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</si>
  <si>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</si>
  <si>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</si>
  <si>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</si>
  <si>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</si>
  <si>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</si>
  <si>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</si>
  <si>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</si>
  <si>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</si>
  <si>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</si>
  <si>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</si>
  <si>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</si>
  <si>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</si>
  <si>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</si>
  <si>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</si>
  <si>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</si>
  <si>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</si>
  <si>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</si>
  <si>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</si>
  <si>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</si>
  <si>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</si>
  <si>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</si>
  <si>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</si>
  <si>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</si>
  <si>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</si>
  <si>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</si>
  <si>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</si>
  <si>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</si>
  <si>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</si>
  <si>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</si>
  <si>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</si>
  <si>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</si>
  <si>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</si>
  <si>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</si>
  <si>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</si>
  <si>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</si>
  <si>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</si>
  <si>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</si>
  <si>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</si>
  <si>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</si>
  <si>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</si>
  <si>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</si>
  <si>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</si>
  <si>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</si>
  <si>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</si>
  <si>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</si>
  <si>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</si>
  <si>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</si>
  <si>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</si>
  <si>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</si>
  <si>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</si>
  <si>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</si>
  <si>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</si>
  <si>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</si>
  <si>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</si>
  <si>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</si>
  <si>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</si>
  <si>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</si>
  <si>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</si>
  <si>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</si>
  <si>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</si>
  <si>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</si>
  <si>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</si>
  <si>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</si>
  <si>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</si>
  <si>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</si>
  <si>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</si>
  <si>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</si>
  <si>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</si>
  <si>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</si>
  <si>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</si>
  <si>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</si>
  <si>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</si>
  <si>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</si>
  <si>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</si>
  <si>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</si>
  <si>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</si>
  <si>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</si>
  <si>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</si>
  <si>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</si>
  <si>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</si>
  <si>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</si>
  <si>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</si>
  <si>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</si>
  <si>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</si>
  <si>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</si>
  <si>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</si>
  <si>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</si>
  <si>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</si>
  <si>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</si>
  <si>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</si>
  <si>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</si>
  <si>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</si>
  <si>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</si>
  <si>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</si>
  <si>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</si>
  <si>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</si>
  <si>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</si>
  <si>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</si>
  <si>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</si>
  <si>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</si>
  <si>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</si>
  <si>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</si>
  <si>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</si>
  <si>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</si>
  <si>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</si>
  <si>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</si>
  <si>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</si>
  <si>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</si>
  <si>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</si>
  <si>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</si>
  <si>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</si>
  <si>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</si>
  <si>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</si>
  <si>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</si>
  <si>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</si>
  <si>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</si>
  <si>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</si>
  <si>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</si>
  <si>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</si>
  <si>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</si>
  <si>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</si>
  <si>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</si>
  <si>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</si>
  <si>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</si>
  <si>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</si>
  <si>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</si>
  <si>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</si>
  <si>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</si>
  <si>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</si>
  <si>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</si>
  <si>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</si>
  <si>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</si>
  <si>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</si>
  <si>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</si>
  <si>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</si>
  <si>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</si>
  <si>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</si>
  <si>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</si>
  <si>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</si>
  <si>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</si>
  <si>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</si>
  <si>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</si>
  <si>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</si>
  <si>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</si>
  <si>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</si>
  <si>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</si>
  <si>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</si>
  <si>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</si>
  <si>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</si>
  <si>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</si>
  <si>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</si>
  <si>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</si>
  <si>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</si>
  <si>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</si>
  <si>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</si>
  <si>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</si>
  <si>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</si>
  <si>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</si>
  <si>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</si>
  <si>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</si>
  <si>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</si>
  <si>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</si>
  <si>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</si>
  <si>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</si>
  <si>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</si>
  <si>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</si>
  <si>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</si>
  <si>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</si>
  <si>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</si>
  <si>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</si>
  <si>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</si>
  <si>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</si>
  <si>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</si>
  <si>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</si>
  <si>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</si>
  <si>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</si>
  <si>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</si>
  <si>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</si>
  <si>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</si>
  <si>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</si>
  <si>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</si>
  <si>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</si>
  <si>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</si>
  <si>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</si>
  <si>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</si>
  <si>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</si>
  <si>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</si>
  <si>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</si>
  <si>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</si>
  <si>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</si>
  <si>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</si>
  <si>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</si>
  <si>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</si>
  <si>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</si>
  <si>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</si>
  <si>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</si>
  <si>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</si>
  <si>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</si>
  <si>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</si>
  <si>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</si>
  <si>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</si>
  <si>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</si>
  <si>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</si>
  <si>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</si>
  <si>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</si>
  <si>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</si>
  <si>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</si>
  <si>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</si>
  <si>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</si>
  <si>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</si>
  <si>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</si>
  <si>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</si>
  <si>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</si>
  <si>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</si>
  <si>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</si>
  <si>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</si>
  <si>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</si>
  <si>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</si>
  <si>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</si>
  <si>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</si>
  <si>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</si>
  <si>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</si>
  <si>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</si>
  <si>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</si>
  <si>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</si>
  <si>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</si>
  <si>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</si>
  <si>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</si>
  <si>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</si>
  <si>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</si>
  <si>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</si>
  <si>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</si>
  <si>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</si>
  <si>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</si>
  <si>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</si>
  <si>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</si>
  <si>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</si>
  <si>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</si>
  <si>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</si>
  <si>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</si>
  <si>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</si>
  <si>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</si>
  <si>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</si>
  <si>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</si>
  <si>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</si>
  <si>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</si>
  <si>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</si>
  <si>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</si>
  <si>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</si>
  <si>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</si>
  <si>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</si>
  <si>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</si>
  <si>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</si>
  <si>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</si>
  <si>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</si>
  <si>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</si>
  <si>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</si>
  <si>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</si>
  <si>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</si>
  <si>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</si>
  <si>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</si>
  <si>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</si>
  <si>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</si>
  <si>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</si>
  <si>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</si>
  <si>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</si>
  <si>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</si>
  <si>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</si>
  <si>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</si>
  <si>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</si>
  <si>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</si>
  <si>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</si>
  <si>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</si>
  <si>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</si>
  <si>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</si>
  <si>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</si>
  <si>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</si>
  <si>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</si>
  <si>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</si>
  <si>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</si>
  <si>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</si>
  <si>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</si>
  <si>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</si>
  <si>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</si>
  <si>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</si>
  <si>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</si>
  <si>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</si>
  <si>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</si>
  <si>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</si>
  <si>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</si>
  <si>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</si>
  <si>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</si>
  <si>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</si>
  <si>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</si>
  <si>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</si>
  <si>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</si>
  <si>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</si>
  <si>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</si>
  <si>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</si>
  <si>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</si>
  <si>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</si>
  <si>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</si>
  <si>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</si>
  <si>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</si>
  <si>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</si>
  <si>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</si>
  <si>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</si>
  <si>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</si>
  <si>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</si>
  <si>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</si>
  <si>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</si>
  <si>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</si>
  <si>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</si>
  <si>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</si>
  <si>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</si>
  <si>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</si>
  <si>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</si>
  <si>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</si>
  <si>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</si>
  <si>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</si>
  <si>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</si>
  <si>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</si>
  <si>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</si>
  <si>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</si>
  <si>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</si>
  <si>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</si>
  <si>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</si>
  <si>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</si>
  <si>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</si>
  <si>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</si>
  <si>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</si>
  <si>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</si>
  <si>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</si>
  <si>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</si>
  <si>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</si>
  <si>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</si>
  <si>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</si>
  <si>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</si>
  <si>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</si>
  <si>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</si>
  <si>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</si>
  <si>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</si>
  <si>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</si>
  <si>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</si>
  <si>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</si>
  <si>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</si>
  <si>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</si>
  <si>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</si>
  <si>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</si>
  <si>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</si>
  <si>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</si>
  <si>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</si>
  <si>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</si>
  <si>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</si>
  <si>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</si>
  <si>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</si>
  <si>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</si>
  <si>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</si>
  <si>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</si>
  <si>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</si>
  <si>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</si>
  <si>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</si>
  <si>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</si>
  <si>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</si>
  <si>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</si>
  <si>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</si>
  <si>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</si>
  <si>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</si>
  <si>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</si>
  <si>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</si>
  <si>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</si>
  <si>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</si>
  <si>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</si>
  <si>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</si>
  <si>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</si>
  <si>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</si>
  <si>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</si>
  <si>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</si>
  <si>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</si>
  <si>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</si>
  <si>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</si>
  <si>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</si>
  <si>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</si>
  <si>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</si>
  <si>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</si>
  <si>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</si>
  <si>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</si>
  <si>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</si>
  <si>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</si>
  <si>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</si>
  <si>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</si>
  <si>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</si>
  <si>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</si>
  <si>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</si>
  <si>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</si>
  <si>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</si>
  <si>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</si>
  <si>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</si>
  <si>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</si>
  <si>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</si>
  <si>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</si>
  <si>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</si>
  <si>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</si>
  <si>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</si>
  <si>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</si>
  <si>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</si>
  <si>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</si>
  <si>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</si>
  <si>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</si>
  <si>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</si>
  <si>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</si>
  <si>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</si>
  <si>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</si>
  <si>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</si>
  <si>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</si>
  <si>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</si>
  <si>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</si>
  <si>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</si>
  <si>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</si>
  <si>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</si>
  <si>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</si>
  <si>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</si>
  <si>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</si>
  <si>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</si>
  <si>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</si>
  <si>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</si>
  <si>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</si>
  <si>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</si>
  <si>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</si>
  <si>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</si>
  <si>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</si>
  <si>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</si>
  <si>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</si>
  <si>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</si>
  <si>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</si>
  <si>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</si>
  <si>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</si>
  <si>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</si>
  <si>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</si>
  <si>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</si>
  <si>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</si>
  <si>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</si>
  <si>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</si>
  <si>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</si>
  <si>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</si>
  <si>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</si>
  <si>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</si>
  <si>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</si>
  <si>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</si>
  <si>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</si>
  <si>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</si>
  <si>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</si>
  <si>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</si>
  <si>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</si>
  <si>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</si>
  <si>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</si>
  <si>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</si>
  <si>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</si>
  <si>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</si>
  <si>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</si>
  <si>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</si>
  <si>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</si>
  <si>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</si>
  <si>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</si>
  <si>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</si>
  <si>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</si>
  <si>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</si>
  <si>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</si>
  <si>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</si>
  <si>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</si>
  <si>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</si>
  <si>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</si>
  <si>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</si>
  <si>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</si>
  <si>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</si>
  <si>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</si>
  <si>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</si>
  <si>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</si>
  <si>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</si>
  <si>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</si>
  <si>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</si>
  <si>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</si>
  <si>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</si>
  <si>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</si>
  <si>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</si>
  <si>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</si>
  <si>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</si>
  <si>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</si>
  <si>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</si>
  <si>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</si>
  <si>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</si>
  <si>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</si>
  <si>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</si>
  <si>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</si>
  <si>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</si>
  <si>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</si>
  <si>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</si>
  <si>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</si>
  <si>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</si>
  <si>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</si>
  <si>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</si>
  <si>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</si>
  <si>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</si>
  <si>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</si>
  <si>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</si>
  <si>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</si>
  <si>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</si>
  <si>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</si>
  <si>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</si>
  <si>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</si>
  <si>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</si>
  <si>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</si>
  <si>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</si>
  <si>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</si>
  <si>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</si>
  <si>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</si>
  <si>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</si>
  <si>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</si>
  <si>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</si>
  <si>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</si>
  <si>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</si>
  <si>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</si>
  <si>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</si>
  <si>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</si>
  <si>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</si>
  <si>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</si>
  <si>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</si>
  <si>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</si>
  <si>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</si>
  <si>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</si>
  <si>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</si>
  <si>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</si>
  <si>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</si>
  <si>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</si>
  <si>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</si>
  <si>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</si>
  <si>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</si>
  <si>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</si>
  <si>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</si>
  <si>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</si>
  <si>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</si>
  <si>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</si>
  <si>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</si>
  <si>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</si>
  <si>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</si>
  <si>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</si>
  <si>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</si>
  <si>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</si>
  <si>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</si>
  <si>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</si>
  <si>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</si>
  <si>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</si>
  <si>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</si>
  <si>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</si>
  <si>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</si>
  <si>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</si>
  <si>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</si>
  <si>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</si>
  <si>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</si>
  <si>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</si>
  <si>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</si>
  <si>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</si>
  <si>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</si>
  <si>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</si>
  <si>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</si>
  <si>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</si>
  <si>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</si>
  <si>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</si>
  <si>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</si>
  <si>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</si>
  <si>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</si>
  <si>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</si>
  <si>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</si>
  <si>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</si>
  <si>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</si>
  <si>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</si>
  <si>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</si>
  <si>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</si>
  <si>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</si>
  <si>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</si>
  <si>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</si>
  <si>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</si>
  <si>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</si>
  <si>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</si>
  <si>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</si>
  <si>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</si>
  <si>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</si>
  <si>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</si>
  <si>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</si>
  <si>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</si>
  <si>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</si>
  <si>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</si>
  <si>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</si>
  <si>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</si>
  <si>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</si>
  <si>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</si>
  <si>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</si>
  <si>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</si>
  <si>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</si>
  <si>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</si>
  <si>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</si>
  <si>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</si>
  <si>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</si>
  <si>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</si>
  <si>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</si>
  <si>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</si>
  <si>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</si>
  <si>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</si>
  <si>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</si>
  <si>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</si>
  <si>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</si>
  <si>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</si>
  <si>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</si>
  <si>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</si>
  <si>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</si>
  <si>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</si>
  <si>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</si>
  <si>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</si>
  <si>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</si>
  <si>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</si>
  <si>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</si>
  <si>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</si>
  <si>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</si>
  <si>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</si>
  <si>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</si>
  <si>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</si>
  <si>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</si>
  <si>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</si>
  <si>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</si>
  <si>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</si>
  <si>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</si>
  <si>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</si>
  <si>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</si>
  <si>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</si>
  <si>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</si>
  <si>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</si>
  <si>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</si>
  <si>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</si>
  <si>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</si>
  <si>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</si>
  <si>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</si>
  <si>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</si>
  <si>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</si>
  <si>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</si>
  <si>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</si>
  <si>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</si>
  <si>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</si>
  <si>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</si>
  <si>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</si>
  <si>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</si>
  <si>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</si>
  <si>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</si>
  <si>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</si>
  <si>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</si>
  <si>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</si>
  <si>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</si>
  <si>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</si>
  <si>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</si>
  <si>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</si>
  <si>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</si>
  <si>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</si>
  <si>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</si>
  <si>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</si>
  <si>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</si>
  <si>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</si>
  <si>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</si>
  <si>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</si>
  <si>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</si>
  <si>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</si>
  <si>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</si>
  <si>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</si>
  <si>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</si>
  <si>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</si>
  <si>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</si>
  <si>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</si>
  <si>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</si>
  <si>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</si>
  <si>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</si>
  <si>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</si>
  <si>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</si>
  <si>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</si>
  <si>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</si>
  <si>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</si>
  <si>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</si>
  <si>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</si>
  <si>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</si>
  <si>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</si>
  <si>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</si>
  <si>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</si>
  <si>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</si>
  <si>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</si>
  <si>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</si>
  <si>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</si>
  <si>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</si>
  <si>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</si>
  <si>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</si>
  <si>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</si>
  <si>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</si>
  <si>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</si>
  <si>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</si>
  <si>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</si>
  <si>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</si>
  <si>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</si>
  <si>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</si>
  <si>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</si>
  <si>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</si>
  <si>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</si>
  <si>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</si>
  <si>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</si>
  <si>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</si>
  <si>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</si>
  <si>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</si>
  <si>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</si>
  <si>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</si>
  <si>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</si>
  <si>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</si>
  <si>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</si>
  <si>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</si>
  <si>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</si>
  <si>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</si>
  <si>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</si>
  <si>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</si>
  <si>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</si>
  <si>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</si>
  <si>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</si>
  <si>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</si>
  <si>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</si>
  <si>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</si>
  <si>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</si>
  <si>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</si>
  <si>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</si>
  <si>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</si>
  <si>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</si>
  <si>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</si>
  <si>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</si>
  <si>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</si>
  <si>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</si>
  <si>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</si>
  <si>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</si>
  <si>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</si>
  <si>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</si>
  <si>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</si>
  <si>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</si>
  <si>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</si>
  <si>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</si>
  <si>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</si>
  <si>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</si>
  <si>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</si>
  <si>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</si>
  <si>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</si>
  <si>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</si>
  <si>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</si>
  <si>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</si>
  <si>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</si>
  <si>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</si>
  <si>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</si>
  <si>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</si>
  <si>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</si>
  <si>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</si>
  <si>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</si>
  <si>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</si>
  <si>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</si>
  <si>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</si>
  <si>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</si>
  <si>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</si>
  <si>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</si>
  <si>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</si>
  <si>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</si>
  <si>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</si>
  <si>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</si>
  <si>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</si>
  <si>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</si>
  <si>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</si>
  <si>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</si>
  <si>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</si>
  <si>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</si>
  <si>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</si>
  <si>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</si>
  <si>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</si>
  <si>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</si>
  <si>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</si>
  <si>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</si>
  <si>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</si>
  <si>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</si>
  <si>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</si>
  <si>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</si>
  <si>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</si>
  <si>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</si>
  <si>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</si>
  <si>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</si>
  <si>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</si>
  <si>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</si>
  <si>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</si>
  <si>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</si>
  <si>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</si>
  <si>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</si>
  <si>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</si>
  <si>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</si>
  <si>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</si>
  <si>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</si>
  <si>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</si>
  <si>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</si>
  <si>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</si>
  <si>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</si>
  <si>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</si>
  <si>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</si>
  <si>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</si>
  <si>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</si>
  <si>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</si>
  <si>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</si>
  <si>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</si>
  <si>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</si>
  <si>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</si>
  <si>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</si>
  <si>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</si>
  <si>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</si>
  <si>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</si>
  <si>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</si>
  <si>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</si>
  <si>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</si>
  <si>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</si>
  <si>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</si>
  <si>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</si>
  <si>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</si>
  <si>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</si>
  <si>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</si>
  <si>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</si>
  <si>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</si>
  <si>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</si>
  <si>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</si>
  <si>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</si>
  <si>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</si>
  <si>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</si>
  <si>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</si>
  <si>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</si>
  <si>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</si>
  <si>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</si>
  <si>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</si>
  <si>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</si>
  <si>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</si>
  <si>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</si>
  <si>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</si>
  <si>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</si>
  <si>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</si>
  <si>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</si>
  <si>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</si>
  <si>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</si>
  <si>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</si>
  <si>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</si>
  <si>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</si>
  <si>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</si>
  <si>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</si>
  <si>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</si>
  <si>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</si>
  <si>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</si>
  <si>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</si>
  <si>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</si>
  <si>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</si>
  <si>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</si>
  <si>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</si>
  <si>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</si>
  <si>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</si>
  <si>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</si>
  <si>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</si>
  <si>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</si>
  <si>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</si>
  <si>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</si>
  <si>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</si>
  <si>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</si>
  <si>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</si>
  <si>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</si>
  <si>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</si>
  <si>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</si>
  <si>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</si>
  <si>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</si>
  <si>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</si>
  <si>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</si>
  <si>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</si>
  <si>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</si>
  <si>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</si>
  <si>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</si>
  <si>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</si>
  <si>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</si>
  <si>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</si>
  <si>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</si>
  <si>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</si>
  <si>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</si>
  <si>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</si>
  <si>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</si>
  <si>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</si>
  <si>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</si>
  <si>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</si>
  <si>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</si>
  <si>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</si>
  <si>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</si>
  <si>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</si>
  <si>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</si>
  <si>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</si>
  <si>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</si>
  <si>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</si>
  <si>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</si>
  <si>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</si>
  <si>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</si>
  <si>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</si>
  <si>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</si>
  <si>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</si>
  <si>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</si>
  <si>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</si>
  <si>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</si>
  <si>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</si>
  <si>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</si>
  <si>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</si>
  <si>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</si>
  <si>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</si>
  <si>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</si>
  <si>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</si>
  <si>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</si>
  <si>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</si>
  <si>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</si>
  <si>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</si>
  <si>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</si>
  <si>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</si>
  <si>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</si>
  <si>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</si>
  <si>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</si>
  <si>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</si>
  <si>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</si>
  <si>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</si>
  <si>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</si>
  <si>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</si>
  <si>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</si>
  <si>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</si>
  <si>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</si>
  <si>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</si>
  <si>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</si>
  <si>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</si>
  <si>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</si>
  <si>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</si>
  <si>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</si>
  <si>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</si>
  <si>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</si>
  <si>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</si>
  <si>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</si>
  <si>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</si>
  <si>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</si>
  <si>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</si>
  <si>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</si>
  <si>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</si>
  <si>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</si>
  <si>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</si>
  <si>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</si>
  <si>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</si>
  <si>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</si>
  <si>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</si>
  <si>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</si>
  <si>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</si>
  <si>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</si>
  <si>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</si>
  <si>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</si>
  <si>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</si>
  <si>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</si>
  <si>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</si>
  <si>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</si>
  <si>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</si>
  <si>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</si>
  <si>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</si>
  <si>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</si>
  <si>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</si>
  <si>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</si>
  <si>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</si>
  <si>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</si>
  <si>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</si>
  <si>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</si>
  <si>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</si>
  <si>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</si>
  <si>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</si>
  <si>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</si>
  <si>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</si>
  <si>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</si>
  <si>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</si>
  <si>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</si>
  <si>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</si>
  <si>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</si>
  <si>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</si>
  <si>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</si>
  <si>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</si>
  <si>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</si>
  <si>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</si>
  <si>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</si>
  <si>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</si>
  <si>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</si>
  <si>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</si>
  <si>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</si>
  <si>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</si>
  <si>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</si>
  <si>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</si>
  <si>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</si>
  <si>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</si>
  <si>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</si>
  <si>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</si>
  <si>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</si>
  <si>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</si>
  <si>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</si>
  <si>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</si>
  <si>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</si>
  <si>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</si>
  <si>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</si>
  <si>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</si>
  <si>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</si>
  <si>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</si>
  <si>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</si>
  <si>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</si>
  <si>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</si>
  <si>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</si>
  <si>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</si>
  <si>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</si>
  <si>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</si>
  <si>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</si>
  <si>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</si>
  <si>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</si>
  <si>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</si>
  <si>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</si>
  <si>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</si>
  <si>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</si>
  <si>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</si>
  <si>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</si>
  <si>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</si>
  <si>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</si>
  <si>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</si>
  <si>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</si>
  <si>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</si>
  <si>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</si>
  <si>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</si>
  <si>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</si>
  <si>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</si>
  <si>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</si>
  <si>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</si>
  <si>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</si>
  <si>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</si>
  <si>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</si>
  <si>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</si>
  <si>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</si>
  <si>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</si>
  <si>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</si>
  <si>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</si>
  <si>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</si>
  <si>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</si>
  <si>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</si>
  <si>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</si>
  <si>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</si>
  <si>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</si>
  <si>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</si>
  <si>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</si>
  <si>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</si>
  <si>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</si>
  <si>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</si>
  <si>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</si>
  <si>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</si>
  <si>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</si>
  <si>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</si>
  <si>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</si>
  <si>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</si>
  <si>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</si>
  <si>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</si>
  <si>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</si>
  <si>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</si>
  <si>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</si>
  <si>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</si>
  <si>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</si>
  <si>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</si>
  <si>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</si>
  <si>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</si>
  <si>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</si>
  <si>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</si>
  <si>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</si>
  <si>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</si>
  <si>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</si>
  <si>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</si>
  <si>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</si>
  <si>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</si>
  <si>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</si>
  <si>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</si>
  <si>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</si>
  <si>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</si>
  <si>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</si>
  <si>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</si>
  <si>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</si>
  <si>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</si>
  <si>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</si>
  <si>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</si>
  <si>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</si>
  <si>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</si>
  <si>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</si>
  <si>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</si>
  <si>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</si>
  <si>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</si>
  <si>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</si>
  <si>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</si>
  <si>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</si>
  <si>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</si>
  <si>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</si>
  <si>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</si>
  <si>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</si>
  <si>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</si>
  <si>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</si>
  <si>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</si>
  <si>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</si>
  <si>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</si>
  <si>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</si>
  <si>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</si>
  <si>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</si>
  <si>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</si>
  <si>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</si>
  <si>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</si>
  <si>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</si>
  <si>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</si>
  <si>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</si>
  <si>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</si>
  <si>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</si>
  <si>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</si>
  <si>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</si>
  <si>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</si>
  <si>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</si>
  <si>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</si>
  <si>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</si>
  <si>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</si>
  <si>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</si>
  <si>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</si>
  <si>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</si>
  <si>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</si>
  <si>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</si>
  <si>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</si>
  <si>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</si>
  <si>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</si>
  <si>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</si>
  <si>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</si>
  <si>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</si>
  <si>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</si>
  <si>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</si>
  <si>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</si>
  <si>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</si>
  <si>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</si>
  <si>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</si>
  <si>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</si>
  <si>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</si>
  <si>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</si>
  <si>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</si>
  <si>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</si>
  <si>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</si>
  <si>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</si>
  <si>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</si>
  <si>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</si>
  <si>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</si>
  <si>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</si>
  <si>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</si>
  <si>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</si>
  <si>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</si>
  <si>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</si>
  <si>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</si>
  <si>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</si>
  <si>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</si>
  <si>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</si>
  <si>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</si>
  <si>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</si>
  <si>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</si>
  <si>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</si>
  <si>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</si>
  <si>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</si>
  <si>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</si>
  <si>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</si>
  <si>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</si>
  <si>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</si>
  <si>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</si>
  <si>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</si>
  <si>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</si>
  <si>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</si>
  <si>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</si>
  <si>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</si>
  <si>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</si>
  <si>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</si>
  <si>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</si>
  <si>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</si>
  <si>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</si>
  <si>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</si>
  <si>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</si>
  <si>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</si>
  <si>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</si>
  <si>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</si>
  <si>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</si>
  <si>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</si>
  <si>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</si>
  <si>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</si>
  <si>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</si>
  <si>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</si>
  <si>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</si>
  <si>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</si>
  <si>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</si>
  <si>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</si>
  <si>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</si>
  <si>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</si>
  <si>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</si>
  <si>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</si>
  <si>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</si>
  <si>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</si>
  <si>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</si>
  <si>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</si>
  <si>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</si>
  <si>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</si>
  <si>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</si>
  <si>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</si>
  <si>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</si>
  <si>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</si>
  <si>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</si>
  <si>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</si>
  <si>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</si>
  <si>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</si>
  <si>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</si>
  <si>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</si>
  <si>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</si>
  <si>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</si>
  <si>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</si>
  <si>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</si>
  <si>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</si>
  <si>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</si>
  <si>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</si>
  <si>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</si>
  <si>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</si>
  <si>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</si>
  <si>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</si>
  <si>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</si>
  <si>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</si>
  <si>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</si>
  <si>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</si>
  <si>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</si>
  <si>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</si>
  <si>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</si>
  <si>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</si>
  <si>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</si>
  <si>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</si>
  <si>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</si>
  <si>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</si>
  <si>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</si>
  <si>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</si>
  <si>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</si>
  <si>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</si>
  <si>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</si>
  <si>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</si>
  <si>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</si>
  <si>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</si>
  <si>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</si>
  <si>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</si>
  <si>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</si>
  <si>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</si>
  <si>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</si>
  <si>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</si>
  <si>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</si>
  <si>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</si>
  <si>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</si>
  <si>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</si>
  <si>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</si>
  <si>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</si>
  <si>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</si>
  <si>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</si>
  <si>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</si>
  <si>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</si>
  <si>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</si>
  <si>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</si>
  <si>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</si>
  <si>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</si>
  <si>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</si>
  <si>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</si>
  <si>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</si>
  <si>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</si>
  <si>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</si>
  <si>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</si>
  <si>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</si>
  <si>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</si>
  <si>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</si>
  <si>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</si>
  <si>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</si>
  <si>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</si>
  <si>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</si>
  <si>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</si>
  <si>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</si>
  <si>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</si>
  <si>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</si>
  <si>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</si>
  <si>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</si>
  <si>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</si>
  <si>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</si>
  <si>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</si>
  <si>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</si>
  <si>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</si>
  <si>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</si>
  <si>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</si>
  <si>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</si>
  <si>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</si>
  <si>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</si>
  <si>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</si>
  <si>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</si>
  <si>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</si>
  <si>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</si>
  <si>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</si>
  <si>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</si>
  <si>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</si>
  <si>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</si>
  <si>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</si>
  <si>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</si>
  <si>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</si>
  <si>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</si>
  <si>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</si>
  <si>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</si>
  <si>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</si>
  <si>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</si>
  <si>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</si>
  <si>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</si>
  <si>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</si>
  <si>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</si>
  <si>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</si>
  <si>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</si>
  <si>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</si>
  <si>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</si>
  <si>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</si>
  <si>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</si>
  <si>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</si>
  <si>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</si>
  <si>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</si>
  <si>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</si>
  <si>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</si>
  <si>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</si>
  <si>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</si>
  <si>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</si>
  <si>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</si>
  <si>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</si>
  <si>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</si>
  <si>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</si>
  <si>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</si>
  <si>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</si>
  <si>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</si>
  <si>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</si>
  <si>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</si>
  <si>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</si>
  <si>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</si>
  <si>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</si>
  <si>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</si>
  <si>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</si>
  <si>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</si>
  <si>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</si>
  <si>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</si>
  <si>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</si>
  <si>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</si>
  <si>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</si>
  <si>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</si>
  <si>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</si>
  <si>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</si>
  <si>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</si>
  <si>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</si>
  <si>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</si>
  <si>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</si>
  <si>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</si>
  <si>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</si>
  <si>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</si>
  <si>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</si>
  <si>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</si>
  <si>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</si>
  <si>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</si>
  <si>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</si>
  <si>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</si>
  <si>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</si>
  <si>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</si>
  <si>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</si>
  <si>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</si>
  <si>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</si>
  <si>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</si>
  <si>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</si>
  <si>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</si>
  <si>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</si>
  <si>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</si>
  <si>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</si>
  <si>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</si>
  <si>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</si>
  <si>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</si>
  <si>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</si>
  <si>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</si>
  <si>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</si>
  <si>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</si>
  <si>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</si>
  <si>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</si>
  <si>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</si>
  <si>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</si>
  <si>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</si>
  <si>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</si>
  <si>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</si>
  <si>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</si>
  <si>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</si>
  <si>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</si>
  <si>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</si>
  <si>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</si>
  <si>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</si>
  <si>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</si>
  <si>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</si>
  <si>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</si>
  <si>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</si>
  <si>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</si>
  <si>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</si>
  <si>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</si>
  <si>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</si>
  <si>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</si>
  <si>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</si>
  <si>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</si>
  <si>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</si>
  <si>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</si>
  <si>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</si>
  <si>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</si>
  <si>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</si>
  <si>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</si>
  <si>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</si>
  <si>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</si>
  <si>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</si>
  <si>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</si>
  <si>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</si>
  <si>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</si>
  <si>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</si>
  <si>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</si>
  <si>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</si>
  <si>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</si>
  <si>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</si>
  <si>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</si>
  <si>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</si>
  <si>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</si>
  <si>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</si>
  <si>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</si>
  <si>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</si>
  <si>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</si>
  <si>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</si>
  <si>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</si>
  <si>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</si>
  <si>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</si>
  <si>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</si>
  <si>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</si>
  <si>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</si>
  <si>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</si>
  <si>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</si>
  <si>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</si>
  <si>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</si>
  <si>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</si>
  <si>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</si>
  <si>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</si>
  <si>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</si>
  <si>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</si>
  <si>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</si>
  <si>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</si>
  <si>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</si>
  <si>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</si>
  <si>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</si>
  <si>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</si>
  <si>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</si>
  <si>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</si>
  <si>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</si>
  <si>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</si>
  <si>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</si>
  <si>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</si>
  <si>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</si>
  <si>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</si>
  <si>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</si>
  <si>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</si>
  <si>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</si>
  <si>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</si>
  <si>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</si>
  <si>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</si>
  <si>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</si>
  <si>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</si>
  <si>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</si>
  <si>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</si>
  <si>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</si>
  <si>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</si>
  <si>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</si>
  <si>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</si>
  <si>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</si>
  <si>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</si>
  <si>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</si>
  <si>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</si>
  <si>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</si>
  <si>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</si>
  <si>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</si>
  <si>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</si>
  <si>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</si>
  <si>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</si>
  <si>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</si>
  <si>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</si>
  <si>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</si>
  <si>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</si>
  <si>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</si>
  <si>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</si>
  <si>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</si>
  <si>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</si>
  <si>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</si>
  <si>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</si>
  <si>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</si>
  <si>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</si>
  <si>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</si>
  <si>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</si>
  <si>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</si>
  <si>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</si>
  <si>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</si>
  <si>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</si>
  <si>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</si>
  <si>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</si>
  <si>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</si>
  <si>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</si>
  <si>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</si>
  <si>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</si>
  <si>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</si>
  <si>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</si>
  <si>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</si>
  <si>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</si>
  <si>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</si>
  <si>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</si>
  <si>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</si>
  <si>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</si>
  <si>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</si>
  <si>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</si>
  <si>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</si>
  <si>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</si>
  <si>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</si>
  <si>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</si>
  <si>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</si>
  <si>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</si>
  <si>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</si>
  <si>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</si>
  <si>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</si>
  <si>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</si>
  <si>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</si>
  <si>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</si>
  <si>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</si>
  <si>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</si>
  <si>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</si>
  <si>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</si>
  <si>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</si>
  <si>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</si>
  <si>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</si>
  <si>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</si>
  <si>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</si>
  <si>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</si>
  <si>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</si>
  <si>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</si>
  <si>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</si>
  <si>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</si>
  <si>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</si>
  <si>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</si>
  <si>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</si>
  <si>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</si>
  <si>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</si>
  <si>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</si>
  <si>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</si>
  <si>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</si>
  <si>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</si>
  <si>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</si>
  <si>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</si>
  <si>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</si>
  <si>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</si>
  <si>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</si>
  <si>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</si>
  <si>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</si>
  <si>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</si>
  <si>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</si>
  <si>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</si>
  <si>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</si>
  <si>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</si>
  <si>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</si>
  <si>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</si>
  <si>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</si>
  <si>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</si>
  <si>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</si>
  <si>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</si>
  <si>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</si>
  <si>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</si>
  <si>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</si>
  <si>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</si>
  <si>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</si>
  <si>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</si>
  <si>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</si>
  <si>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</si>
  <si>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</si>
  <si>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</si>
  <si>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</si>
  <si>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</si>
  <si>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</si>
  <si>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</si>
  <si>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</si>
  <si>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</si>
  <si>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</si>
  <si>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</si>
  <si>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</si>
  <si>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</si>
  <si>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</si>
  <si>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</si>
  <si>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</si>
  <si>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</si>
  <si>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</si>
  <si>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</si>
  <si>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</si>
  <si>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</si>
  <si>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</si>
  <si>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</si>
  <si>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</si>
  <si>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</si>
  <si>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</si>
  <si>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</si>
  <si>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</si>
  <si>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</si>
  <si>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</si>
  <si>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</si>
  <si>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</si>
  <si>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</si>
  <si>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</si>
  <si>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</si>
  <si>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</si>
  <si>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</si>
  <si>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</si>
  <si>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</si>
  <si>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</si>
  <si>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</si>
  <si>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</si>
  <si>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</si>
  <si>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</si>
  <si>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</si>
  <si>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</si>
  <si>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</si>
  <si>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</si>
  <si>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</si>
  <si>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</si>
  <si>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</si>
  <si>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</si>
  <si>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</si>
  <si>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</si>
  <si>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</si>
  <si>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</si>
  <si>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</si>
  <si>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</si>
  <si>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</si>
  <si>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</si>
  <si>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</si>
  <si>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</si>
  <si>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</si>
  <si>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</si>
  <si>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</si>
  <si>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</si>
  <si>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</si>
  <si>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</si>
  <si>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</si>
  <si>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</si>
  <si>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</si>
  <si>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</si>
  <si>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</si>
  <si>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</si>
  <si>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</si>
  <si>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</si>
  <si>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</si>
  <si>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</si>
  <si>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</si>
  <si>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</si>
  <si>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</si>
  <si>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</si>
  <si>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</si>
  <si>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</si>
  <si>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</si>
  <si>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</si>
  <si>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</si>
  <si>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</si>
  <si>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</si>
  <si>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</si>
  <si>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</si>
  <si>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</si>
  <si>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</si>
  <si>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</si>
  <si>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</si>
  <si>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</si>
  <si>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</si>
  <si>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</si>
  <si>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</si>
  <si>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</si>
  <si>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</si>
  <si>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</si>
  <si>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</si>
  <si>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</si>
  <si>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</si>
  <si>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</si>
  <si>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</si>
  <si>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</si>
  <si>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</si>
  <si>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</si>
  <si>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</si>
  <si>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</si>
  <si>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</si>
  <si>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</si>
  <si>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</si>
  <si>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</si>
  <si>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</si>
  <si>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</si>
  <si>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</si>
  <si>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</si>
  <si>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</si>
  <si>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</si>
  <si>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</si>
  <si>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</si>
  <si>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</si>
  <si>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</si>
  <si>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</si>
  <si>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</si>
  <si>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</si>
  <si>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</si>
  <si>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</si>
  <si>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</si>
  <si>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</si>
  <si>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</si>
  <si>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</si>
  <si>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</si>
  <si>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</si>
  <si>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</si>
  <si>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</si>
  <si>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</si>
  <si>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</si>
  <si>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</si>
  <si>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</si>
  <si>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</si>
  <si>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</si>
  <si>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</si>
  <si>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</si>
  <si>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</si>
  <si>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</si>
  <si>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</si>
  <si>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</si>
  <si>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</si>
  <si>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</si>
  <si>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</si>
  <si>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</si>
  <si>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</si>
  <si>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</si>
  <si>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</si>
  <si>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</si>
  <si>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</si>
  <si>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</si>
  <si>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</si>
  <si>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</si>
  <si>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</si>
  <si>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</si>
  <si>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</si>
  <si>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</si>
  <si>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</si>
  <si>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</si>
  <si>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</si>
  <si>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</si>
  <si>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</si>
  <si>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</si>
  <si>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</si>
  <si>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</si>
  <si>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</si>
  <si>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</si>
  <si>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</si>
  <si>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</si>
  <si>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</si>
  <si>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</si>
  <si>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</si>
  <si>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</si>
  <si>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</si>
  <si>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</si>
  <si>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</si>
  <si>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</si>
  <si>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</si>
  <si>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</si>
  <si>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</si>
  <si>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</si>
  <si>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</si>
  <si>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</si>
  <si>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</si>
  <si>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</si>
  <si>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</si>
  <si>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</si>
  <si>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</si>
  <si>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</si>
  <si>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</si>
  <si>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</si>
  <si>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</si>
  <si>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</si>
  <si>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</si>
  <si>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</si>
  <si>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</si>
  <si>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</si>
  <si>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</si>
  <si>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</si>
  <si>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</si>
  <si>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</si>
  <si>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</si>
  <si>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</si>
  <si>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</si>
  <si>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</si>
  <si>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</si>
  <si>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</si>
  <si>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</si>
  <si>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</si>
  <si>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</si>
  <si>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</si>
  <si>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</si>
  <si>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</si>
  <si>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</si>
  <si>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</si>
  <si>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</si>
  <si>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</si>
  <si>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</si>
  <si>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</si>
  <si>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</si>
  <si>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</si>
  <si>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</si>
  <si>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</si>
  <si>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</si>
  <si>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</si>
  <si>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</si>
  <si>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</si>
  <si>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</si>
  <si>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</si>
  <si>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</si>
  <si>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</si>
  <si>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</si>
  <si>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</si>
  <si>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</si>
  <si>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</si>
  <si>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</si>
  <si>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</si>
  <si>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</si>
  <si>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</si>
  <si>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</si>
  <si>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</si>
  <si>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</si>
  <si>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</si>
  <si>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</si>
  <si>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</si>
  <si>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</si>
  <si>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</si>
  <si>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</si>
  <si>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</si>
  <si>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</si>
  <si>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</si>
  <si>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</si>
  <si>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</si>
  <si>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</si>
  <si>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</si>
  <si>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</si>
  <si>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</si>
  <si>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</si>
  <si>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</si>
  <si>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</si>
  <si>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</si>
  <si>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</si>
  <si>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</si>
  <si>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</si>
  <si>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</si>
  <si>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</si>
  <si>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</si>
  <si>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</si>
  <si>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</si>
  <si>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</si>
  <si>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</si>
  <si>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</si>
  <si>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</si>
  <si>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</si>
  <si>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</si>
  <si>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</si>
  <si>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</si>
  <si>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</si>
  <si>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</si>
  <si>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</si>
  <si>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</si>
  <si>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</si>
  <si>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</si>
  <si>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</si>
  <si>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</si>
  <si>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</si>
  <si>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</si>
  <si>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</si>
  <si>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</si>
  <si>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</si>
  <si>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</si>
  <si>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</si>
  <si>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</si>
  <si>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</si>
  <si>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</si>
  <si>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</si>
  <si>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</si>
  <si>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</si>
  <si>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</si>
  <si>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</si>
  <si>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</si>
  <si>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</si>
  <si>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</si>
  <si>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</si>
  <si>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</si>
  <si>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</si>
  <si>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</si>
  <si>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</si>
  <si>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</si>
  <si>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</si>
  <si>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</si>
  <si>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</si>
  <si>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</si>
  <si>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</si>
  <si>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</si>
  <si>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</si>
  <si>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</si>
  <si>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</si>
  <si>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</si>
  <si>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</si>
  <si>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</si>
  <si>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</si>
  <si>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</si>
  <si>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</si>
  <si>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</si>
  <si>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</si>
  <si>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</si>
  <si>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</si>
  <si>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</si>
  <si>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</si>
  <si>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</si>
  <si>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</si>
  <si>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</si>
  <si>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</si>
  <si>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</si>
  <si>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</si>
  <si>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</si>
  <si>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</si>
  <si>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</si>
  <si>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</si>
  <si>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</si>
  <si>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</si>
  <si>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</si>
  <si>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</si>
  <si>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</si>
  <si>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</si>
  <si>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</si>
  <si>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</si>
  <si>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</si>
  <si>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</si>
  <si>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</si>
  <si>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</si>
  <si>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</si>
  <si>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</si>
  <si>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</si>
  <si>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</si>
  <si>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</si>
  <si>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</si>
  <si>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</si>
  <si>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</si>
  <si>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</si>
  <si>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</si>
  <si>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</si>
  <si>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</si>
  <si>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</si>
  <si>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</si>
  <si>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</si>
  <si>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</si>
  <si>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</si>
  <si>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</si>
  <si>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</si>
  <si>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</si>
  <si>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</si>
  <si>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</si>
  <si>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</si>
  <si>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</si>
  <si>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</si>
  <si>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</si>
  <si>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</si>
  <si>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</si>
  <si>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</si>
  <si>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</si>
  <si>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</si>
  <si>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</si>
  <si>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</si>
  <si>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</si>
  <si>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</si>
  <si>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</si>
  <si>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</si>
  <si>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</si>
  <si>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</si>
  <si>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</si>
  <si>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</si>
  <si>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</si>
  <si>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</si>
  <si>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</si>
  <si>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</si>
  <si>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</si>
  <si>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</si>
  <si>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</si>
  <si>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</si>
  <si>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</si>
  <si>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</si>
  <si>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</si>
  <si>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</si>
  <si>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</si>
  <si>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</si>
  <si>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</si>
  <si>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</si>
  <si>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</si>
  <si>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</si>
  <si>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</si>
  <si>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</si>
  <si>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</si>
  <si>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</si>
  <si>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</si>
  <si>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</si>
  <si>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</si>
  <si>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</si>
  <si>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</si>
  <si>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</si>
  <si>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</si>
  <si>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</si>
  <si>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</si>
  <si>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</si>
  <si>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</si>
  <si>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</si>
  <si>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</si>
  <si>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</si>
  <si>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</si>
  <si>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</si>
  <si>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</si>
  <si>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</si>
  <si>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</si>
  <si>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</si>
  <si>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</si>
  <si>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</si>
  <si>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</si>
  <si>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</si>
  <si>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</si>
  <si>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</si>
  <si>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</si>
  <si>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</si>
  <si>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</si>
  <si>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</si>
  <si>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</si>
  <si>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</si>
  <si>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</si>
  <si>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</si>
  <si>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</si>
  <si>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</si>
  <si>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</si>
  <si>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</si>
  <si>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</si>
  <si>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</si>
  <si>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</si>
  <si>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</si>
  <si>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</si>
  <si>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</si>
  <si>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</si>
  <si>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</si>
  <si>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</si>
  <si>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</si>
  <si>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</si>
  <si>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</si>
  <si>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</si>
  <si>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</si>
  <si>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</si>
  <si>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</si>
  <si>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</si>
  <si>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</si>
  <si>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</si>
  <si>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</si>
  <si>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</si>
  <si>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</si>
  <si>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</si>
  <si>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</si>
  <si>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</si>
  <si>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</si>
  <si>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</si>
  <si>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</si>
  <si>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</si>
  <si>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</si>
  <si>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</si>
  <si>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</si>
  <si>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</si>
  <si>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</si>
  <si>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</si>
  <si>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</si>
  <si>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</si>
  <si>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</si>
  <si>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</si>
  <si>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</si>
  <si>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</si>
  <si>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</si>
  <si>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</si>
  <si>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</si>
  <si>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</si>
  <si>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</si>
  <si>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</si>
  <si>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</si>
  <si>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</si>
  <si>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</si>
  <si>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</si>
  <si>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</si>
  <si>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</si>
  <si>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</si>
  <si>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</si>
  <si>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</si>
  <si>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</si>
  <si>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</si>
  <si>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</si>
  <si>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</si>
  <si>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</si>
  <si>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</si>
  <si>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</si>
  <si>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</si>
  <si>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</si>
  <si>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</si>
  <si>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</si>
  <si>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</si>
  <si>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</si>
  <si>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</si>
  <si>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</si>
  <si>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</si>
  <si>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</si>
  <si>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</si>
  <si>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</si>
  <si>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</si>
  <si>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</si>
  <si>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</si>
  <si>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</si>
  <si>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</si>
  <si>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</si>
  <si>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</si>
  <si>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</si>
  <si>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</si>
  <si>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</si>
  <si>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</si>
  <si>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</si>
  <si>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</si>
  <si>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</si>
  <si>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</si>
  <si>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</si>
  <si>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</si>
  <si>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</si>
  <si>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</si>
  <si>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</si>
  <si>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</si>
  <si>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</si>
  <si>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</si>
  <si>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</si>
  <si>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</si>
  <si>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</si>
  <si>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</si>
  <si>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</si>
  <si>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</si>
  <si>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</si>
  <si>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</si>
  <si>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</si>
  <si>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</si>
  <si>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</si>
  <si>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</si>
  <si>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</si>
  <si>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</si>
  <si>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</si>
  <si>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</si>
  <si>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</si>
  <si>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</si>
  <si>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</si>
  <si>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</si>
  <si>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</si>
  <si>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</si>
  <si>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</si>
  <si>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</si>
  <si>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</si>
  <si>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</si>
  <si>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</si>
  <si>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</si>
  <si>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</si>
  <si>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</si>
  <si>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</si>
  <si>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</si>
  <si>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</si>
  <si>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</si>
  <si>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</si>
  <si>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</si>
  <si>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</si>
  <si>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</si>
  <si>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</si>
  <si>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</si>
  <si>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</si>
  <si>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</si>
  <si>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</si>
  <si>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</si>
  <si>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</si>
  <si>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</si>
  <si>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</si>
  <si>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</si>
  <si>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</si>
  <si>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</si>
  <si>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</si>
  <si>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</si>
  <si>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</si>
  <si>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</si>
  <si>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</si>
  <si>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</si>
  <si>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</si>
  <si>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</si>
  <si>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</si>
  <si>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</si>
  <si>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</si>
  <si>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</si>
  <si>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</si>
  <si>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</si>
  <si>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</si>
  <si>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</si>
  <si>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</si>
  <si>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</si>
  <si>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</si>
  <si>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</si>
  <si>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</si>
  <si>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</si>
  <si>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</si>
  <si>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</si>
  <si>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</si>
  <si>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</si>
  <si>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</si>
  <si>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</si>
  <si>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</si>
  <si>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</si>
  <si>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</si>
  <si>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</si>
  <si>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</si>
  <si>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</si>
  <si>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</si>
  <si>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</si>
  <si>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</si>
  <si>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</si>
  <si>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</si>
  <si>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</si>
  <si>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</si>
  <si>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</si>
  <si>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</si>
  <si>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</si>
  <si>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</si>
  <si>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</si>
  <si>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</si>
  <si>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</si>
  <si>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</si>
  <si>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</si>
  <si>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</si>
  <si>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</si>
  <si>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</si>
  <si>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</si>
  <si>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</si>
  <si>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</si>
  <si>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</si>
  <si>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</si>
  <si>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</si>
  <si>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</si>
  <si>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</si>
  <si>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</si>
  <si>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</si>
  <si>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</si>
  <si>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</si>
  <si>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</si>
  <si>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</si>
  <si>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</si>
  <si>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</si>
  <si>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</si>
  <si>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</si>
  <si>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</si>
  <si>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</si>
  <si>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</si>
  <si>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</si>
  <si>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</si>
  <si>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</si>
  <si>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</si>
  <si>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</si>
  <si>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</si>
  <si>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</si>
  <si>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</si>
  <si>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</si>
  <si>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</si>
  <si>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</si>
  <si>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</si>
  <si>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</si>
  <si>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</si>
  <si>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</si>
  <si>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</si>
  <si>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</si>
  <si>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</si>
  <si>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</si>
  <si>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</si>
  <si>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</si>
  <si>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</si>
  <si>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</si>
  <si>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</si>
  <si>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</si>
  <si>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</si>
  <si>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</si>
  <si>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</si>
  <si>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</si>
  <si>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</si>
  <si>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</si>
  <si>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</si>
  <si>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</si>
  <si>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</si>
  <si>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</si>
  <si>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</si>
  <si>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</si>
  <si>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</si>
  <si>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</si>
  <si>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</si>
  <si>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</si>
  <si>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</si>
  <si>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</si>
  <si>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</si>
  <si>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</si>
  <si>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</si>
  <si>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</si>
  <si>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</si>
  <si>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</si>
  <si>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</si>
  <si>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</si>
  <si>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</si>
  <si>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</si>
  <si>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</si>
  <si>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</si>
  <si>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</si>
  <si>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</si>
  <si>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</si>
  <si>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</si>
  <si>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</si>
  <si>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</si>
  <si>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</si>
  <si>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</si>
  <si>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</si>
  <si>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</si>
  <si>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</si>
  <si>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</si>
  <si>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</si>
  <si>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</si>
  <si>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</si>
  <si>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</si>
  <si>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</si>
  <si>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</si>
  <si>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</si>
  <si>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</si>
  <si>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</si>
  <si>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</si>
  <si>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</si>
  <si>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</si>
  <si>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</si>
  <si>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</si>
  <si>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</si>
  <si>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</si>
  <si>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</si>
  <si>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</si>
  <si>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</si>
  <si>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</si>
  <si>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</si>
  <si>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</si>
  <si>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</si>
  <si>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</si>
  <si>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</si>
  <si>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</si>
  <si>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</si>
  <si>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</si>
  <si>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</si>
  <si>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</si>
  <si>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</si>
  <si>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</si>
  <si>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</si>
  <si>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</si>
  <si>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</si>
  <si>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</si>
  <si>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</si>
  <si>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</si>
  <si>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</si>
  <si>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</si>
  <si>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</si>
  <si>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</si>
  <si>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</si>
  <si>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</si>
  <si>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</si>
  <si>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</si>
  <si>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</si>
  <si>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</si>
  <si>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</si>
  <si>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</si>
  <si>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</si>
  <si>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</si>
  <si>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</si>
  <si>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</si>
  <si>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</si>
  <si>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</si>
  <si>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</si>
  <si>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</si>
  <si>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</si>
  <si>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</si>
  <si>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</si>
  <si>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</si>
  <si>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</si>
  <si>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</si>
  <si>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</si>
  <si>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</si>
  <si>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</si>
  <si>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</si>
  <si>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</si>
  <si>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</si>
  <si>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</si>
  <si>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</si>
  <si>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</si>
  <si>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</si>
  <si>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</si>
  <si>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</si>
  <si>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</si>
  <si>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</si>
  <si>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</si>
  <si>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</si>
  <si>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</si>
  <si>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</si>
  <si>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</si>
  <si>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</si>
  <si>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</si>
  <si>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</si>
  <si>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</si>
  <si>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</si>
  <si>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</si>
  <si>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</si>
  <si>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</si>
  <si>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</si>
  <si>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</si>
  <si>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</si>
  <si>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</si>
  <si>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</si>
  <si>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</si>
  <si>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</si>
  <si>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</si>
  <si>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</si>
  <si>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</si>
  <si>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</si>
  <si>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</si>
  <si>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</si>
  <si>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</si>
  <si>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</si>
  <si>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</si>
  <si>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</si>
  <si>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</si>
  <si>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</si>
  <si>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</si>
  <si>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</si>
  <si>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</si>
  <si>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</si>
  <si>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</si>
  <si>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</si>
  <si>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</si>
  <si>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</si>
  <si>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</si>
  <si>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</si>
  <si>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</si>
  <si>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</si>
  <si>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</si>
  <si>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</si>
  <si>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</si>
  <si>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</si>
  <si>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</si>
  <si>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</si>
  <si>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</si>
  <si>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</si>
  <si>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</si>
  <si>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</si>
  <si>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</si>
  <si>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</si>
  <si>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</si>
  <si>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</si>
  <si>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</si>
  <si>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</si>
  <si>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</si>
  <si>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</si>
  <si>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</si>
  <si>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</si>
  <si>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</si>
  <si>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</si>
  <si>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</si>
  <si>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</si>
  <si>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</si>
  <si>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</si>
  <si>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</si>
  <si>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</si>
  <si>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</si>
  <si>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</si>
  <si>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</si>
  <si>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</si>
  <si>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</si>
  <si>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</si>
  <si>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</si>
  <si>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</si>
  <si>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</si>
  <si>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</si>
  <si>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</si>
  <si>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</si>
  <si>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</si>
  <si>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</si>
  <si>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</si>
  <si>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</si>
  <si>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</si>
  <si>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</si>
  <si>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</si>
  <si>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</si>
  <si>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</si>
  <si>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</si>
  <si>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</si>
  <si>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</si>
  <si>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</si>
  <si>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</si>
  <si>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</si>
  <si>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</si>
  <si>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</si>
  <si>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</si>
  <si>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</si>
  <si>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</si>
  <si>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</si>
  <si>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</si>
  <si>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</si>
  <si>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</si>
  <si>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</si>
  <si>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</si>
  <si>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</si>
  <si>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</si>
  <si>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</si>
  <si>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</si>
  <si>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</si>
  <si>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</si>
  <si>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</si>
  <si>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</si>
  <si>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</si>
  <si>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</si>
  <si>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</si>
  <si>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</si>
  <si>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</si>
  <si>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</si>
  <si>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</si>
  <si>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</si>
  <si>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</si>
  <si>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</si>
  <si>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</si>
  <si>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</si>
  <si>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</si>
  <si>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</si>
  <si>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</si>
  <si>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</si>
  <si>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</si>
  <si>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</si>
  <si>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</si>
  <si>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</si>
  <si>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</si>
  <si>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</si>
  <si>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</si>
  <si>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</si>
  <si>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</si>
  <si>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</si>
  <si>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</si>
  <si>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</si>
  <si>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</si>
  <si>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</si>
  <si>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</si>
  <si>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</si>
  <si>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</si>
  <si>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</si>
  <si>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</si>
  <si>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</si>
  <si>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</si>
  <si>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</si>
  <si>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</si>
  <si>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</si>
  <si>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</si>
  <si>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</si>
  <si>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</si>
  <si>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</si>
  <si>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</si>
  <si>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</si>
  <si>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</si>
  <si>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</si>
  <si>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</si>
  <si>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</si>
  <si>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</si>
  <si>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</si>
  <si>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</si>
  <si>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</si>
  <si>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</si>
  <si>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</si>
  <si>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</si>
  <si>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</si>
  <si>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</si>
  <si>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</si>
  <si>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</si>
  <si>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</si>
  <si>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</si>
  <si>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</si>
  <si>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</si>
  <si>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</si>
  <si>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</si>
  <si>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</si>
  <si>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</si>
  <si>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</si>
  <si>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</si>
  <si>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</si>
  <si>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</si>
  <si>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</si>
  <si>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</si>
  <si>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</si>
  <si>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</si>
  <si>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</si>
  <si>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</si>
  <si>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</si>
  <si>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</si>
  <si>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</si>
  <si>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</si>
  <si>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</si>
  <si>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</si>
  <si>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</si>
  <si>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</si>
  <si>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</si>
  <si>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</si>
  <si>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</si>
  <si>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</si>
  <si>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</si>
  <si>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</si>
  <si>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</si>
  <si>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</si>
  <si>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</si>
  <si>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</si>
  <si>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</si>
  <si>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</si>
  <si>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</si>
  <si>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</si>
  <si>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</si>
  <si>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</si>
  <si>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</si>
  <si>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</si>
  <si>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</si>
  <si>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</si>
  <si>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</si>
  <si>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</si>
  <si>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</si>
  <si>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</si>
  <si>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</si>
  <si>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</si>
  <si>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</si>
  <si>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</si>
  <si>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</si>
  <si>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</si>
  <si>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</si>
  <si>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</si>
  <si>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</si>
  <si>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</si>
  <si>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</si>
  <si>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</si>
  <si>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</si>
  <si>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</si>
  <si>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</si>
  <si>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</si>
  <si>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</si>
  <si>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</si>
  <si>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</si>
  <si>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</si>
  <si>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</si>
  <si>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</si>
  <si>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</si>
  <si>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</si>
  <si>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</si>
  <si>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</si>
  <si>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</si>
  <si>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</si>
  <si>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</si>
  <si>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</si>
  <si>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</si>
  <si>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</si>
  <si>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</si>
  <si>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</si>
  <si>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</si>
  <si>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</si>
  <si>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</si>
  <si>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</si>
  <si>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</si>
  <si>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</si>
  <si>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</si>
  <si>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</si>
  <si>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</si>
  <si>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</si>
  <si>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</si>
  <si>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</si>
  <si>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</si>
  <si>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</si>
  <si>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</si>
  <si>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</si>
  <si>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</si>
  <si>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</si>
  <si>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</si>
  <si>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</si>
  <si>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</si>
  <si>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</si>
  <si>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</si>
  <si>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</si>
  <si>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</si>
  <si>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</si>
  <si>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</si>
  <si>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</si>
  <si>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</si>
  <si>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</si>
  <si>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</si>
  <si>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</si>
  <si>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</si>
  <si>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</si>
  <si>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</si>
  <si>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</si>
  <si>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</si>
  <si>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</si>
  <si>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</si>
  <si>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</si>
  <si>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</si>
  <si>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</si>
  <si>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</si>
  <si>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</si>
  <si>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</si>
  <si>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</si>
  <si>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</si>
  <si>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</si>
  <si>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</si>
  <si>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</si>
  <si>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</si>
  <si>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</si>
  <si>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</si>
  <si>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</si>
  <si>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</si>
  <si>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</si>
  <si>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</si>
  <si>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</si>
  <si>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</si>
  <si>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</si>
  <si>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</si>
  <si>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</si>
  <si>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</si>
  <si>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</si>
  <si>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</si>
  <si>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</si>
  <si>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</si>
  <si>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</si>
  <si>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</si>
  <si>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</si>
  <si>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</si>
  <si>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</si>
  <si>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</si>
  <si>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</si>
  <si>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</si>
  <si>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</si>
  <si>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</si>
  <si>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</si>
  <si>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</si>
  <si>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</si>
  <si>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</si>
  <si>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</si>
  <si>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</si>
  <si>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</si>
  <si>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</si>
  <si>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</si>
  <si>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</si>
  <si>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</si>
  <si>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</si>
  <si>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</si>
  <si>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</si>
  <si>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</si>
  <si>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</si>
  <si>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</si>
  <si>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</si>
  <si>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</si>
  <si>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</si>
  <si>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</si>
  <si>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</si>
  <si>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</si>
  <si>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</si>
  <si>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</si>
  <si>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</si>
  <si>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</si>
  <si>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</si>
  <si>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</si>
  <si>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</si>
  <si>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</si>
  <si>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</si>
  <si>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</si>
  <si>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</si>
  <si>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</si>
  <si>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</si>
  <si>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</si>
  <si>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</si>
  <si>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</si>
  <si>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</si>
  <si>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</si>
  <si>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</si>
  <si>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</si>
  <si>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</si>
  <si>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</si>
  <si>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</si>
  <si>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</si>
  <si>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</si>
  <si>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</si>
  <si>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</si>
  <si>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</si>
  <si>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</si>
  <si>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</si>
  <si>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</si>
  <si>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</si>
  <si>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</si>
  <si>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</si>
  <si>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</si>
  <si>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</si>
  <si>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</si>
  <si>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</si>
  <si>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</si>
  <si>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</si>
  <si>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</si>
  <si>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</si>
  <si>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</si>
  <si>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</si>
  <si>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</si>
  <si>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</si>
  <si>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</si>
  <si>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</si>
  <si>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</si>
  <si>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</si>
  <si>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</si>
  <si>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</si>
  <si>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</si>
  <si>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</si>
  <si>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</si>
  <si>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</si>
  <si>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</si>
  <si>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</si>
  <si>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</si>
  <si>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</si>
  <si>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</si>
  <si>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</si>
  <si>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</si>
  <si>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</si>
  <si>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</si>
  <si>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</si>
  <si>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</si>
  <si>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</si>
  <si>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</si>
  <si>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</si>
  <si>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</si>
  <si>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</si>
  <si>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</si>
  <si>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</si>
  <si>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</si>
  <si>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</si>
  <si>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</si>
  <si>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</si>
  <si>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</si>
  <si>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</si>
  <si>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</si>
  <si>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</si>
  <si>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</si>
  <si>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</si>
  <si>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</si>
  <si>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</si>
  <si>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</si>
  <si>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</si>
  <si>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</si>
  <si>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</si>
  <si>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</si>
  <si>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</si>
  <si>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</si>
  <si>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</si>
  <si>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</si>
  <si>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</si>
  <si>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</si>
  <si>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</si>
  <si>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</si>
  <si>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</si>
  <si>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</si>
  <si>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</si>
  <si>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</si>
  <si>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</si>
  <si>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</si>
  <si>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</si>
  <si>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</si>
  <si>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</si>
  <si>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</si>
  <si>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</si>
  <si>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</si>
  <si>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</si>
  <si>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</si>
  <si>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</si>
  <si>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</si>
  <si>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</si>
  <si>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</si>
  <si>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</si>
  <si>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</si>
  <si>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</si>
  <si>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</si>
  <si>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</si>
  <si>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</si>
  <si>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</si>
  <si>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</si>
  <si>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</si>
  <si>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</si>
  <si>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</si>
  <si>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</si>
  <si>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</si>
  <si>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</si>
  <si>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</si>
  <si>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</si>
  <si>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</si>
  <si>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</si>
  <si>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</si>
  <si>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</si>
  <si>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</si>
  <si>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</si>
  <si>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</si>
  <si>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</si>
  <si>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</si>
  <si>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</si>
  <si>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</si>
  <si>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</si>
  <si>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</si>
  <si>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</si>
  <si>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</si>
  <si>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</si>
  <si>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</si>
  <si>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</si>
  <si>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</si>
  <si>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</si>
  <si>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</si>
  <si>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</si>
  <si>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</si>
  <si>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</si>
  <si>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</si>
  <si>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</si>
  <si>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</si>
  <si>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</si>
  <si>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</si>
  <si>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</si>
  <si>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</si>
  <si>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</si>
  <si>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</si>
  <si>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</si>
  <si>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</si>
  <si>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</si>
  <si>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</si>
  <si>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</si>
  <si>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</si>
  <si>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</si>
  <si>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</si>
  <si>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</si>
  <si>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</si>
  <si>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</si>
  <si>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</si>
  <si>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</si>
  <si>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</si>
  <si>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</si>
  <si>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</si>
  <si>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</si>
  <si>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</si>
  <si>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</si>
  <si>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</si>
  <si>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</si>
  <si>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</si>
  <si>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</si>
  <si>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</si>
  <si>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</si>
  <si>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</si>
  <si>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</si>
  <si>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</si>
  <si>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</si>
  <si>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</si>
  <si>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</si>
  <si>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</si>
  <si>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</si>
  <si>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</si>
  <si>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</si>
  <si>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</si>
  <si>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</si>
  <si>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</si>
  <si>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</si>
  <si>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</si>
  <si>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</si>
  <si>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</si>
  <si>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</si>
  <si>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</si>
  <si>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</si>
  <si>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</si>
  <si>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</si>
  <si>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</si>
  <si>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</si>
  <si>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</si>
  <si>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</si>
  <si>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</si>
  <si>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</si>
  <si>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</si>
  <si>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</si>
  <si>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</si>
  <si>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</si>
  <si>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</si>
  <si>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</si>
  <si>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</si>
  <si>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</si>
  <si>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</si>
  <si>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</si>
  <si>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</si>
  <si>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</si>
  <si>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</si>
  <si>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</si>
  <si>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</si>
  <si>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</si>
  <si>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</si>
  <si>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</si>
  <si>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</si>
  <si>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</si>
  <si>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</si>
  <si>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</si>
  <si>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</si>
  <si>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</si>
  <si>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</si>
  <si>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</si>
  <si>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</si>
  <si>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</si>
  <si>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</si>
  <si>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</si>
  <si>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</si>
  <si>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</si>
  <si>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</si>
  <si>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</si>
  <si>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</si>
  <si>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</si>
  <si>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</si>
  <si>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</si>
  <si>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</si>
  <si>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</si>
  <si>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</si>
  <si>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</si>
  <si>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</si>
  <si>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</si>
  <si>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</si>
  <si>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</si>
  <si>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</si>
  <si>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</si>
  <si>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</si>
  <si>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</si>
  <si>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</si>
  <si>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</si>
  <si>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</si>
  <si>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</si>
  <si>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</si>
  <si>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</si>
  <si>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</si>
  <si>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</si>
  <si>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</si>
  <si>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</si>
  <si>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</si>
  <si>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</si>
  <si>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</si>
  <si>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</si>
  <si>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</si>
  <si>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</si>
  <si>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</si>
  <si>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</si>
  <si>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</si>
  <si>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</si>
  <si>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</si>
  <si>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</si>
  <si>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</si>
  <si>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</si>
  <si>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</si>
  <si>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</si>
  <si>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</si>
  <si>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</si>
  <si>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</si>
  <si>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</si>
  <si>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</si>
  <si>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</si>
  <si>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</si>
  <si>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</si>
  <si>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</si>
  <si>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</si>
  <si>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</si>
  <si>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</si>
  <si>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</si>
  <si>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</si>
  <si>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</si>
  <si>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</si>
  <si>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</si>
  <si>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</si>
  <si>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</si>
  <si>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</si>
  <si>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</si>
  <si>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</si>
  <si>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</si>
  <si>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</si>
  <si>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</si>
  <si>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</si>
  <si>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</si>
  <si>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</si>
  <si>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</si>
  <si>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</si>
  <si>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</si>
  <si>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</si>
  <si>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</si>
  <si>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</si>
  <si>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</si>
  <si>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</si>
  <si>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</si>
  <si>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</si>
  <si>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</si>
  <si>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</si>
  <si>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</si>
  <si>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</si>
  <si>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</si>
  <si>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</si>
  <si>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</si>
  <si>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</si>
  <si>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</si>
  <si>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</si>
  <si>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</si>
  <si>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</si>
  <si>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</si>
  <si>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</si>
  <si>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</si>
  <si>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</si>
  <si>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</si>
  <si>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</si>
  <si>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</si>
  <si>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</si>
  <si>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</si>
  <si>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</si>
  <si>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</si>
  <si>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</si>
  <si>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</si>
  <si>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</si>
  <si>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</si>
  <si>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</si>
  <si>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</si>
  <si>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</si>
  <si>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</si>
  <si>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</si>
  <si>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</si>
  <si>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</si>
  <si>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</si>
  <si>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</si>
  <si>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</si>
  <si>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</si>
  <si>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</si>
  <si>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</si>
  <si>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</si>
  <si>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</si>
  <si>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</si>
  <si>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</si>
  <si>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</si>
  <si>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</si>
  <si>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</si>
  <si>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</si>
  <si>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</si>
  <si>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</si>
  <si>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</si>
  <si>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</si>
  <si>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</si>
  <si>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</si>
  <si>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</si>
  <si>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</si>
  <si>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</si>
  <si>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</si>
  <si>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</si>
  <si>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</si>
  <si>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</si>
  <si>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</si>
  <si>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</si>
  <si>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</si>
  <si>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</si>
  <si>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</si>
  <si>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</si>
  <si>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</si>
  <si>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</si>
  <si>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</si>
  <si>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</si>
  <si>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</si>
  <si>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</si>
  <si>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</si>
  <si>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</si>
  <si>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</si>
  <si>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</si>
  <si>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</si>
  <si>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</si>
  <si>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</si>
  <si>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</si>
  <si>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</si>
  <si>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</si>
  <si>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</si>
  <si>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</si>
  <si>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</si>
  <si>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</si>
  <si>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</si>
  <si>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</si>
  <si>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</si>
  <si>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</si>
  <si>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</si>
  <si>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</si>
  <si>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</si>
  <si>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</si>
  <si>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</si>
  <si>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</si>
  <si>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</si>
  <si>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</si>
  <si>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</si>
  <si>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</si>
  <si>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</si>
  <si>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</si>
  <si>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</si>
  <si>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</si>
  <si>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</si>
  <si>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</si>
  <si>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</si>
  <si>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</si>
  <si>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</si>
  <si>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</si>
  <si>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</si>
  <si>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</si>
  <si>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</si>
  <si>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</si>
  <si>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</si>
  <si>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</si>
  <si>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</si>
  <si>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</si>
  <si>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</si>
  <si>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</si>
  <si>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</si>
  <si>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</si>
  <si>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</si>
  <si>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</si>
  <si>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</si>
  <si>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</si>
  <si>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</si>
  <si>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</si>
  <si>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</si>
  <si>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</si>
  <si>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</si>
  <si>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</si>
  <si>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</si>
  <si>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</si>
  <si>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</si>
  <si>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</si>
  <si>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</si>
  <si>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</si>
  <si>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</si>
  <si>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</si>
  <si>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</si>
  <si>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</si>
  <si>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</si>
  <si>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</si>
  <si>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</si>
  <si>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</si>
  <si>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</si>
  <si>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</si>
  <si>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</si>
  <si>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</si>
  <si>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</si>
  <si>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</si>
  <si>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</si>
  <si>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</si>
  <si>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</si>
  <si>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</si>
  <si>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</si>
  <si>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</si>
  <si>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</si>
  <si>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</si>
  <si>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</si>
  <si>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</si>
  <si>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</si>
  <si>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</si>
  <si>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</si>
  <si>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</si>
  <si>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</si>
  <si>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</si>
  <si>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</si>
  <si>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</si>
  <si>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</si>
  <si>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</si>
  <si>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</si>
  <si>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</si>
  <si>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</si>
  <si>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</si>
  <si>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</si>
  <si>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</si>
  <si>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</si>
  <si>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</si>
  <si>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</si>
  <si>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</si>
  <si>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</si>
  <si>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</si>
  <si>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</si>
  <si>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</si>
  <si>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</si>
  <si>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</si>
  <si>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</si>
  <si>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</si>
  <si>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</si>
  <si>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</si>
  <si>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</si>
  <si>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</si>
  <si>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</si>
  <si>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</si>
  <si>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</si>
  <si>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</si>
  <si>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</si>
  <si>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</si>
  <si>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</si>
  <si>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</si>
  <si>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</si>
  <si>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</si>
  <si>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</si>
  <si>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</si>
  <si>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</si>
  <si>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</si>
  <si>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</si>
  <si>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</si>
  <si>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</si>
  <si>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</si>
  <si>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</si>
  <si>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</si>
  <si>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</si>
  <si>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</si>
  <si>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</si>
  <si>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</si>
  <si>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</si>
  <si>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</si>
  <si>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</si>
  <si>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</si>
  <si>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</si>
  <si>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</si>
  <si>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</si>
  <si>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</si>
  <si>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</si>
  <si>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</si>
  <si>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</si>
  <si>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</si>
  <si>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</si>
  <si>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</si>
  <si>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</si>
  <si>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</si>
  <si>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</si>
  <si>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</si>
  <si>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</si>
  <si>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</si>
  <si>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</si>
  <si>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</si>
  <si>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</si>
  <si>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</si>
  <si>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</si>
  <si>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</si>
  <si>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</si>
  <si>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</si>
  <si>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</si>
  <si>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</si>
  <si>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</si>
  <si>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</si>
  <si>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</si>
  <si>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</si>
  <si>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</si>
  <si>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</si>
  <si>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</si>
  <si>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</si>
  <si>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</si>
  <si>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</si>
  <si>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</si>
  <si>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</si>
  <si>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</si>
  <si>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</si>
  <si>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</si>
  <si>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</si>
  <si>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</si>
  <si>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</si>
  <si>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</si>
  <si>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</si>
  <si>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</si>
  <si>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</si>
  <si>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</si>
  <si>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</si>
  <si>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</si>
  <si>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</si>
  <si>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</si>
  <si>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</si>
  <si>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</si>
  <si>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</si>
  <si>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</si>
  <si>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</si>
  <si>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</si>
  <si>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</si>
  <si>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</si>
  <si>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</si>
  <si>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</si>
  <si>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</si>
  <si>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</si>
  <si>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</si>
  <si>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</si>
  <si>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</si>
  <si>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</si>
  <si>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</si>
  <si>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</si>
  <si>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</si>
  <si>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</si>
  <si>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</si>
  <si>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</si>
  <si>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</si>
  <si>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</si>
  <si>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</si>
  <si>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</si>
  <si>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</si>
  <si>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</si>
  <si>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</si>
  <si>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</si>
  <si>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</si>
  <si>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</si>
  <si>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</si>
  <si>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</si>
  <si>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</si>
  <si>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</si>
  <si>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</si>
  <si>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</si>
  <si>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</si>
  <si>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</si>
  <si>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</si>
  <si>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</si>
  <si>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</si>
  <si>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</si>
  <si>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</si>
  <si>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</si>
  <si>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</si>
  <si>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</si>
  <si>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</si>
  <si>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</si>
  <si>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</si>
  <si>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</si>
  <si>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</si>
  <si>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</si>
  <si>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</si>
  <si>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</si>
  <si>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</si>
  <si>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</si>
  <si>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</si>
  <si>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</si>
  <si>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</si>
  <si>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</si>
  <si>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</si>
  <si>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</si>
  <si>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</si>
  <si>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</si>
  <si>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</si>
  <si>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</si>
  <si>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</si>
  <si>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</si>
  <si>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</si>
  <si>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</si>
  <si>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</si>
  <si>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</si>
  <si>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</si>
  <si>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</si>
  <si>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</si>
  <si>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</si>
  <si>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</si>
  <si>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</si>
  <si>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</si>
  <si>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</si>
  <si>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</si>
  <si>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</si>
  <si>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</si>
  <si>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</si>
  <si>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</si>
  <si>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</si>
  <si>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</si>
  <si>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</si>
  <si>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</si>
  <si>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</si>
  <si>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</si>
  <si>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</si>
  <si>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</si>
  <si>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</si>
  <si>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</si>
  <si>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</si>
  <si>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</si>
  <si>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</si>
  <si>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</si>
  <si>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</si>
  <si>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</si>
  <si>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</si>
  <si>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</si>
  <si>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</si>
  <si>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</si>
  <si>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</si>
  <si>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</si>
  <si>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</si>
  <si>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</si>
  <si>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</si>
  <si>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</si>
  <si>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</si>
  <si>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</si>
  <si>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</si>
  <si>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</si>
  <si>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</si>
  <si>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</si>
  <si>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</si>
  <si>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</si>
  <si>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</si>
  <si>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</si>
  <si>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</si>
  <si>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</si>
  <si>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</si>
  <si>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</si>
  <si>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</si>
  <si>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</si>
  <si>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</si>
  <si>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</si>
  <si>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</si>
  <si>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</si>
  <si>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</si>
  <si>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</si>
  <si>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</si>
  <si>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</si>
  <si>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</si>
  <si>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</si>
  <si>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</si>
  <si>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</si>
  <si>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</si>
  <si>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</si>
  <si>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</si>
  <si>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</si>
  <si>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</si>
  <si>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</si>
  <si>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</si>
  <si>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</si>
  <si>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</si>
  <si>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</si>
  <si>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</si>
  <si>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</si>
  <si>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</si>
  <si>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</si>
  <si>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</si>
  <si>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</si>
  <si>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</si>
  <si>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</si>
  <si>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</si>
  <si>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</si>
  <si>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</si>
  <si>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</si>
  <si>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</si>
  <si>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</si>
  <si>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</si>
  <si>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</si>
  <si>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</si>
  <si>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</si>
  <si>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</si>
  <si>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</si>
  <si>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</si>
  <si>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</si>
  <si>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</si>
  <si>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</si>
  <si>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</si>
  <si>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</si>
  <si>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</si>
  <si>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</si>
  <si>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</si>
  <si>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</si>
  <si>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</si>
  <si>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</si>
  <si>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</si>
  <si>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</si>
  <si>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</si>
  <si>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</si>
  <si>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</si>
  <si>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</si>
  <si>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</si>
  <si>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</si>
  <si>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</si>
  <si>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</si>
  <si>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</si>
  <si>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</si>
  <si>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</si>
  <si>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</si>
  <si>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</si>
  <si>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</si>
  <si>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</si>
  <si>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</si>
  <si>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</si>
  <si>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</si>
  <si>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</si>
  <si>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</si>
  <si>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</si>
  <si>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</si>
  <si>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</si>
  <si>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</si>
  <si>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</si>
  <si>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</si>
  <si>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</si>
  <si>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</si>
  <si>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</si>
  <si>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</si>
  <si>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</si>
  <si>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</si>
  <si>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</si>
  <si>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</si>
  <si>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</si>
  <si>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</si>
  <si>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</si>
  <si>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</si>
  <si>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</si>
  <si>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</si>
  <si>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</si>
  <si>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</si>
  <si>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</si>
  <si>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</si>
  <si>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</si>
  <si>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</si>
  <si>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</si>
  <si>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</si>
  <si>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</si>
  <si>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</si>
  <si>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</si>
  <si>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</si>
  <si>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</si>
  <si>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</si>
  <si>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</si>
  <si>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</si>
  <si>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</si>
  <si>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</si>
  <si>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</si>
  <si>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</si>
  <si>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</si>
  <si>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</si>
  <si>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</si>
  <si>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</si>
  <si>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</si>
  <si>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</si>
  <si>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</si>
  <si>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</si>
  <si>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</si>
  <si>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</si>
  <si>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</si>
  <si>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</si>
  <si>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</si>
  <si>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</si>
  <si>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</si>
  <si>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</si>
  <si>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</si>
  <si>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</si>
  <si>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</si>
  <si>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</si>
  <si>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</si>
  <si>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</si>
  <si>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</si>
  <si>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</si>
  <si>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</si>
  <si>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</si>
  <si>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</si>
  <si>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</si>
  <si>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</si>
  <si>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</si>
  <si>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</si>
  <si>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</si>
  <si>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</si>
  <si>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</si>
  <si>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</si>
  <si>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</si>
  <si>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</si>
  <si>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</si>
  <si>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</si>
  <si>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</si>
  <si>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</si>
  <si>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</si>
  <si>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</si>
  <si>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</si>
  <si>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</si>
  <si>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</si>
  <si>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</si>
  <si>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</si>
  <si>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</si>
  <si>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</si>
  <si>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</si>
  <si>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</si>
  <si>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</si>
  <si>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</si>
  <si>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</si>
  <si>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</si>
  <si>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</si>
  <si>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</si>
  <si>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</si>
  <si>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</si>
  <si>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</si>
  <si>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</si>
  <si>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</si>
  <si>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</si>
  <si>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</si>
  <si>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</si>
  <si>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</si>
  <si>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</si>
  <si>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</si>
  <si>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</si>
  <si>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</si>
  <si>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</si>
  <si>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</si>
  <si>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</si>
  <si>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</si>
  <si>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</si>
  <si>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</si>
  <si>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</si>
  <si>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</si>
  <si>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</si>
  <si>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</si>
  <si>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</si>
  <si>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</si>
  <si>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</si>
  <si>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</si>
  <si>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</si>
  <si>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</si>
  <si>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</si>
  <si>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</si>
  <si>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</si>
  <si>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</si>
  <si>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</si>
  <si>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</si>
  <si>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</si>
  <si>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</si>
  <si>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</si>
  <si>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</si>
  <si>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</si>
  <si>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</si>
  <si>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</si>
  <si>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</si>
  <si>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</si>
  <si>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</si>
  <si>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</si>
  <si>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</si>
  <si>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</si>
  <si>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</si>
  <si>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</si>
  <si>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</si>
  <si>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</si>
  <si>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</si>
  <si>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</si>
  <si>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</si>
  <si>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</si>
  <si>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</si>
  <si>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</si>
  <si>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</si>
  <si>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</si>
  <si>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</si>
  <si>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</si>
  <si>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</si>
  <si>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</si>
  <si>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</si>
  <si>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</si>
  <si>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</si>
  <si>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</si>
  <si>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</si>
  <si>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</si>
  <si>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</si>
  <si>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</si>
  <si>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</si>
  <si>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</si>
  <si>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</si>
  <si>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</si>
  <si>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</si>
  <si>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</si>
  <si>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</si>
  <si>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</si>
  <si>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</si>
  <si>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</si>
  <si>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</si>
  <si>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</si>
  <si>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</si>
  <si>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</si>
  <si>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</si>
  <si>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</si>
  <si>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</si>
  <si>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</si>
  <si>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</si>
  <si>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</si>
  <si>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</si>
  <si>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</si>
  <si>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</si>
  <si>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</si>
  <si>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</si>
  <si>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</si>
  <si>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</si>
  <si>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</si>
  <si>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</si>
  <si>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</si>
  <si>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</si>
  <si>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</si>
  <si>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</si>
  <si>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</si>
  <si>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</si>
  <si>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</si>
  <si>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</si>
  <si>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</si>
  <si>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</si>
  <si>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</si>
  <si>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</si>
  <si>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</si>
  <si>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</si>
  <si>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</si>
  <si>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</si>
  <si>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</si>
  <si>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</si>
  <si>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</si>
  <si>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</si>
  <si>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</si>
  <si>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</si>
  <si>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</si>
  <si>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</si>
  <si>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</si>
  <si>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</si>
  <si>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</si>
  <si>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</si>
  <si>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</si>
  <si>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</si>
  <si>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</si>
  <si>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</si>
  <si>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</si>
  <si>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</si>
  <si>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</si>
  <si>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</si>
  <si>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</si>
  <si>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</si>
  <si>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</si>
  <si>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</si>
  <si>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</si>
  <si>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</si>
  <si>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</si>
  <si>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</si>
  <si>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</si>
  <si>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</si>
  <si>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</si>
  <si>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</si>
  <si>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</si>
  <si>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</si>
  <si>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</si>
  <si>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</si>
  <si>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</si>
  <si>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</si>
  <si>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</si>
  <si>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</si>
  <si>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</si>
  <si>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</si>
  <si>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</si>
  <si>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</si>
  <si>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</si>
  <si>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</si>
  <si>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</si>
  <si>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</si>
  <si>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</si>
  <si>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</si>
  <si>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</si>
  <si>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</si>
  <si>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</si>
  <si>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</si>
  <si>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</si>
  <si>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</si>
  <si>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</si>
  <si>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</si>
  <si>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</si>
  <si>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</si>
  <si>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</si>
  <si>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</si>
  <si>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</si>
  <si>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</si>
  <si>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</si>
  <si>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</si>
  <si>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</si>
  <si>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</si>
  <si>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</si>
  <si>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</si>
  <si>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</si>
  <si>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</si>
  <si>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</si>
  <si>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</si>
  <si>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</si>
  <si>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</si>
  <si>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</si>
  <si>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</si>
  <si>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</si>
  <si>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</si>
  <si>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</si>
  <si>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</si>
  <si>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</si>
  <si>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</si>
  <si>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</si>
  <si>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</si>
  <si>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</si>
  <si>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</si>
  <si>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</si>
  <si>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</si>
  <si>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</si>
  <si>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</si>
  <si>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</si>
  <si>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</si>
  <si>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</si>
  <si>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</si>
  <si>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</si>
  <si>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</si>
  <si>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</si>
  <si>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</si>
  <si>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</si>
  <si>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</si>
  <si>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</si>
  <si>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</si>
  <si>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</si>
  <si>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</si>
  <si>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</si>
  <si>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</si>
  <si>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</si>
  <si>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</si>
  <si>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</si>
  <si>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</si>
  <si>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</si>
  <si>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</si>
  <si>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</si>
  <si>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</si>
  <si>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</si>
  <si>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</si>
  <si>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</si>
  <si>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</si>
  <si>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</si>
  <si>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</si>
  <si>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</si>
  <si>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</si>
  <si>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</si>
  <si>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</si>
  <si>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</si>
  <si>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</si>
  <si>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</si>
  <si>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</si>
  <si>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</si>
  <si>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</si>
  <si>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</si>
  <si>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</si>
  <si>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</si>
  <si>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</si>
  <si>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</si>
  <si>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</si>
  <si>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</si>
  <si>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</si>
  <si>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</si>
  <si>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</si>
  <si>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</si>
  <si>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</si>
  <si>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</si>
  <si>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</si>
  <si>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</si>
  <si>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</si>
  <si>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</si>
  <si>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</si>
  <si>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</si>
  <si>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</si>
  <si>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</si>
  <si>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</si>
  <si>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</si>
  <si>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</si>
  <si>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</si>
  <si>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</si>
  <si>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</si>
  <si>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</si>
  <si>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</si>
  <si>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</si>
  <si>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</si>
  <si>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</si>
  <si>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</si>
  <si>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</si>
  <si>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</si>
  <si>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</si>
  <si>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</si>
  <si>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</si>
  <si>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</si>
  <si>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</si>
  <si>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</si>
  <si>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</si>
  <si>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</si>
  <si>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</si>
  <si>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</si>
  <si>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</si>
  <si>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</si>
  <si>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</si>
  <si>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</si>
  <si>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</si>
  <si>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</si>
  <si>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</si>
  <si>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</si>
  <si>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</si>
  <si>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</si>
  <si>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</si>
  <si>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</si>
  <si>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</si>
  <si>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</si>
  <si>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</si>
  <si>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</si>
  <si>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</si>
  <si>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</si>
  <si>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</si>
  <si>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</si>
  <si>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</si>
  <si>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</si>
  <si>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</si>
  <si>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</si>
  <si>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</si>
  <si>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</si>
  <si>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</si>
  <si>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</si>
  <si>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</si>
  <si>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</si>
  <si>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</si>
  <si>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</si>
  <si>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</si>
  <si>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</si>
  <si>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</si>
  <si>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</si>
  <si>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</si>
  <si>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</si>
  <si>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</si>
  <si>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</si>
  <si>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</si>
  <si>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</si>
  <si>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</si>
  <si>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</si>
  <si>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</si>
  <si>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</si>
  <si>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</si>
  <si>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</si>
  <si>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</si>
  <si>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</si>
  <si>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</si>
  <si>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</si>
  <si>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</si>
  <si>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</si>
  <si>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</si>
  <si>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</si>
  <si>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</si>
  <si>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</si>
  <si>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</si>
  <si>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</si>
  <si>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</si>
  <si>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</si>
  <si>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</si>
  <si>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</si>
  <si>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</si>
  <si>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</si>
  <si>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</si>
  <si>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</si>
  <si>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</si>
  <si>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</si>
  <si>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</si>
  <si>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</si>
  <si>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</si>
  <si>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</si>
  <si>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</si>
  <si>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</si>
  <si>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</si>
  <si>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</si>
  <si>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</si>
  <si>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</si>
  <si>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</si>
  <si>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</si>
  <si>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</si>
  <si>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</si>
  <si>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</si>
  <si>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</si>
  <si>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</si>
  <si>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</si>
  <si>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</si>
  <si>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</si>
  <si>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</si>
  <si>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</si>
  <si>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</si>
  <si>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</si>
  <si>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</si>
  <si>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</si>
  <si>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</si>
  <si>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</si>
  <si>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</si>
  <si>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</si>
  <si>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</si>
  <si>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</si>
  <si>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</si>
  <si>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</si>
  <si>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</si>
  <si>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</si>
  <si>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</si>
  <si>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</si>
  <si>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</si>
  <si>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</si>
  <si>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</si>
  <si>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</si>
  <si>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</si>
  <si>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</si>
  <si>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</si>
  <si>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</si>
  <si>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</si>
  <si>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</si>
  <si>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</si>
  <si>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</si>
  <si>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</si>
  <si>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</si>
  <si>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</si>
  <si>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</si>
  <si>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</si>
  <si>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</si>
  <si>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</si>
  <si>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</si>
  <si>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</si>
  <si>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</si>
  <si>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</si>
  <si>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</si>
  <si>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</si>
  <si>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</si>
  <si>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</si>
  <si>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</si>
  <si>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</si>
  <si>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</si>
  <si>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</si>
  <si>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</si>
  <si>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</si>
  <si>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</si>
  <si>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</si>
  <si>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</si>
  <si>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</si>
  <si>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</si>
  <si>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</si>
  <si>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</si>
  <si>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</si>
  <si>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</si>
  <si>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</si>
  <si>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</si>
  <si>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</si>
  <si>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</si>
  <si>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</si>
  <si>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</si>
  <si>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</si>
  <si>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</si>
  <si>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</si>
  <si>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</si>
  <si>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</si>
  <si>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</si>
  <si>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</si>
  <si>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</si>
  <si>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</si>
  <si>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</si>
  <si>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</si>
  <si>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</si>
  <si>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</si>
  <si>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</si>
  <si>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</si>
  <si>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</si>
  <si>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</si>
  <si>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</si>
  <si>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</si>
  <si>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</si>
  <si>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</si>
  <si>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</si>
  <si>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</si>
  <si>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</si>
  <si>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</si>
  <si>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</si>
  <si>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</si>
  <si>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</si>
  <si>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</si>
  <si>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</si>
  <si>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</si>
  <si>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</si>
  <si>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</si>
  <si>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</si>
  <si>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</si>
  <si>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</si>
  <si>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</si>
  <si>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</si>
  <si>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</si>
  <si>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</si>
  <si>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</si>
  <si>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</si>
  <si>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</si>
  <si>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</si>
  <si>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</si>
  <si>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</si>
  <si>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</si>
  <si>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</si>
  <si>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</si>
  <si>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</si>
  <si>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</si>
  <si>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</si>
  <si>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</si>
  <si>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</si>
  <si>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</si>
  <si>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</si>
  <si>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</si>
  <si>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</si>
  <si>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</si>
  <si>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</si>
  <si>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</si>
  <si>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</si>
  <si>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</si>
  <si>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</si>
  <si>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</si>
  <si>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</si>
  <si>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</si>
  <si>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</si>
  <si>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</si>
  <si>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</si>
  <si>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</si>
  <si>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</si>
  <si>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</si>
  <si>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</si>
  <si>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</si>
  <si>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</si>
  <si>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</si>
  <si>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</si>
  <si>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</si>
  <si>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</si>
  <si>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</si>
  <si>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</si>
  <si>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</si>
  <si>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</si>
  <si>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</si>
  <si>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</si>
  <si>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</si>
  <si>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</si>
  <si>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</si>
  <si>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</si>
  <si>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</si>
  <si>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</si>
  <si>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</si>
  <si>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</si>
  <si>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</si>
  <si>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</si>
  <si>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</si>
  <si>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</si>
  <si>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</si>
  <si>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</si>
  <si>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</si>
  <si>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</si>
  <si>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</si>
  <si>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</si>
  <si>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</si>
  <si>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</si>
  <si>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</si>
  <si>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</si>
  <si>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</si>
  <si>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</si>
  <si>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</si>
  <si>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</si>
  <si>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</si>
  <si>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</si>
  <si>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</si>
  <si>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</si>
  <si>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</si>
  <si>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</si>
  <si>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</si>
  <si>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</si>
  <si>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</si>
  <si>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</si>
  <si>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</si>
  <si>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</si>
  <si>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</si>
  <si>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</si>
  <si>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</si>
  <si>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</si>
  <si>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</si>
  <si>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</si>
  <si>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</si>
  <si>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</si>
  <si>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</si>
  <si>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</si>
  <si>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</si>
  <si>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</si>
  <si>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</si>
  <si>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</si>
  <si>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</si>
  <si>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</si>
  <si>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</si>
  <si>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</si>
  <si>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</si>
  <si>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</si>
  <si>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</si>
  <si>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</si>
  <si>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</si>
  <si>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</si>
  <si>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</si>
  <si>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</si>
  <si>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</si>
  <si>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</si>
  <si>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</si>
  <si>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</si>
  <si>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</si>
  <si>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</si>
  <si>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</si>
  <si>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</si>
  <si>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</si>
  <si>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</si>
  <si>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</si>
  <si>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</si>
  <si>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</si>
  <si>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</si>
  <si>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</si>
  <si>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</si>
  <si>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</si>
  <si>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</si>
  <si>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</si>
  <si>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</si>
  <si>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</si>
  <si>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</si>
  <si>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</si>
  <si>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</si>
  <si>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</si>
  <si>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</si>
  <si>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</si>
  <si>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</si>
  <si>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</si>
  <si>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</si>
  <si>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</si>
  <si>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</si>
  <si>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</si>
  <si>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</si>
  <si>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</si>
  <si>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</si>
  <si>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</si>
  <si>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</si>
  <si>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</si>
  <si>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</si>
  <si>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</si>
  <si>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</si>
  <si>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</si>
  <si>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</si>
  <si>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</si>
  <si>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</si>
  <si>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</si>
  <si>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</si>
  <si>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</si>
  <si>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</si>
  <si>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</si>
  <si>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</si>
  <si>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</si>
  <si>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</si>
  <si>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</si>
  <si>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</si>
  <si>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</si>
  <si>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</si>
  <si>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</si>
  <si>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</si>
  <si>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</si>
  <si>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</si>
  <si>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</si>
  <si>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</si>
  <si>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</si>
  <si>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</si>
  <si>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</si>
  <si>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</si>
  <si>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</si>
  <si>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</si>
  <si>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</si>
  <si>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</si>
  <si>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</si>
  <si>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</si>
  <si>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</si>
  <si>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</si>
  <si>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</si>
  <si>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</si>
  <si>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</si>
  <si>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</si>
  <si>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</si>
  <si>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</si>
  <si>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</si>
  <si>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</si>
  <si>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</si>
  <si>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</si>
  <si>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</si>
  <si>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</si>
  <si>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</si>
  <si>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</si>
  <si>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</si>
  <si>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</si>
  <si>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</si>
  <si>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</si>
  <si>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</si>
  <si>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</si>
  <si>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</si>
  <si>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</si>
  <si>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</si>
  <si>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</si>
  <si>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</si>
  <si>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</si>
  <si>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</si>
  <si>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</si>
  <si>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</si>
  <si>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</si>
  <si>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</si>
  <si>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</si>
  <si>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</si>
  <si>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</si>
  <si>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</si>
  <si>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</si>
  <si>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</si>
  <si>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</si>
  <si>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</si>
  <si>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</si>
  <si>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</si>
  <si>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</si>
  <si>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</si>
  <si>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</si>
  <si>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</si>
  <si>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</si>
  <si>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</si>
  <si>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</si>
  <si>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</si>
  <si>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</si>
  <si>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</si>
  <si>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</si>
  <si>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</si>
  <si>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</si>
  <si>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</si>
  <si>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</si>
  <si>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</si>
  <si>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</si>
  <si>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</si>
  <si>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</si>
  <si>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</si>
  <si>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</si>
  <si>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</si>
  <si>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</si>
  <si>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</si>
  <si>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</si>
  <si>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</si>
  <si>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</si>
  <si>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</si>
  <si>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</si>
  <si>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</si>
  <si>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</si>
  <si>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</si>
  <si>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</si>
  <si>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</si>
  <si>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</si>
  <si>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</si>
  <si>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</si>
  <si>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</si>
  <si>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</si>
  <si>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</si>
  <si>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</si>
  <si>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</si>
  <si>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</si>
  <si>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</si>
  <si>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</si>
  <si>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</si>
  <si>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</si>
  <si>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</si>
  <si>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</si>
  <si>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</si>
  <si>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</si>
  <si>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</si>
  <si>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</si>
  <si>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</si>
  <si>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</si>
  <si>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</si>
  <si>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</si>
  <si>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</si>
  <si>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</si>
  <si>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</si>
  <si>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</si>
  <si>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</si>
  <si>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</si>
  <si>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</si>
  <si>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</si>
  <si>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</si>
  <si>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</si>
  <si>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</si>
  <si>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</si>
  <si>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</si>
  <si>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</si>
  <si>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</si>
  <si>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</si>
  <si>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</si>
  <si>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</si>
  <si>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</si>
  <si>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</si>
  <si>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</si>
  <si>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</si>
  <si>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</si>
  <si>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</si>
  <si>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</si>
  <si>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</si>
  <si>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</si>
  <si>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</si>
  <si>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</si>
  <si>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</si>
  <si>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</si>
  <si>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</si>
  <si>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</si>
  <si>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</si>
  <si>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</si>
  <si>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</si>
  <si>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</si>
  <si>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</si>
  <si>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</si>
  <si>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</si>
  <si>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</si>
  <si>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</si>
  <si>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</si>
  <si>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</si>
  <si>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</si>
  <si>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</si>
  <si>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</si>
  <si>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</si>
  <si>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</si>
  <si>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</si>
  <si>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</si>
  <si>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</si>
  <si>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</si>
  <si>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</si>
  <si>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</si>
  <si>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</si>
  <si>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</si>
  <si>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</si>
  <si>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</si>
  <si>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</si>
  <si>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</si>
  <si>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</si>
  <si>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</si>
  <si>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</si>
  <si>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</si>
  <si>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</si>
  <si>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</si>
  <si>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</si>
  <si>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</si>
  <si>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</si>
  <si>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</si>
  <si>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</si>
  <si>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</si>
  <si>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</si>
  <si>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</si>
  <si>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</si>
  <si>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</si>
  <si>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</si>
  <si>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</si>
  <si>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</si>
  <si>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</si>
  <si>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</si>
  <si>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</si>
  <si>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</si>
  <si>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</si>
  <si>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</si>
  <si>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</si>
  <si>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</si>
  <si>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</si>
  <si>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</si>
  <si>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</si>
  <si>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</si>
  <si>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</si>
  <si>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</si>
  <si>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</si>
  <si>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</si>
  <si>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</si>
  <si>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</si>
  <si>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</si>
  <si>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</si>
  <si>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</si>
  <si>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</si>
  <si>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</si>
  <si>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</si>
  <si>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</si>
  <si>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</si>
  <si>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</si>
  <si>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</si>
  <si>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</si>
  <si>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</si>
  <si>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</si>
  <si>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</si>
  <si>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</si>
  <si>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</si>
  <si>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</si>
  <si>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</si>
  <si>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</si>
  <si>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</si>
  <si>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</si>
  <si>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</si>
  <si>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</si>
  <si>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</si>
  <si>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</si>
  <si>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</si>
  <si>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</si>
  <si>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</si>
  <si>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</si>
  <si>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</si>
  <si>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</si>
  <si>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</si>
  <si>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</si>
  <si>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</si>
  <si>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</si>
  <si>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</si>
  <si>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</si>
  <si>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</si>
  <si>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</si>
  <si>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</si>
  <si>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</si>
  <si>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</si>
  <si>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</si>
  <si>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</si>
  <si>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</si>
  <si>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</si>
  <si>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</si>
  <si>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</si>
  <si>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</si>
  <si>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</si>
  <si>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</si>
  <si>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</si>
  <si>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</si>
  <si>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</si>
  <si>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</si>
  <si>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</si>
  <si>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</si>
  <si>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</si>
  <si>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</si>
  <si>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</si>
  <si>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</si>
  <si>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</si>
  <si>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</si>
  <si>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</si>
  <si>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</si>
  <si>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</si>
  <si>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</si>
  <si>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</si>
  <si>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</si>
  <si>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</si>
  <si>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</si>
  <si>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</si>
  <si>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</si>
  <si>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</si>
  <si>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</si>
  <si>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</si>
  <si>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</si>
  <si>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</si>
  <si>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</si>
  <si>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</si>
  <si>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</si>
  <si>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</si>
  <si>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</si>
  <si>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</si>
  <si>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</si>
  <si>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</si>
  <si>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</si>
  <si>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</si>
  <si>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</si>
  <si>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</si>
  <si>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</si>
  <si>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</si>
  <si>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</si>
  <si>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</si>
  <si>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</si>
  <si>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</si>
  <si>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</si>
  <si>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</si>
  <si>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</si>
  <si>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</si>
  <si>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</si>
  <si>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</si>
  <si>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</si>
  <si>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</si>
  <si>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</si>
  <si>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</si>
  <si>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</si>
  <si>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</si>
  <si>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</si>
  <si>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</si>
  <si>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</si>
  <si>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</si>
  <si>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</si>
  <si>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</si>
  <si>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</si>
  <si>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</si>
  <si>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</si>
  <si>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</si>
  <si>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</si>
  <si>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</si>
  <si>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</si>
  <si>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</si>
  <si>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</si>
  <si>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</si>
  <si>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</si>
  <si>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</si>
  <si>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</si>
  <si>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</si>
  <si>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</si>
  <si>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</si>
  <si>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</si>
  <si>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</si>
  <si>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</si>
  <si>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</si>
  <si>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</si>
  <si>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</si>
  <si>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</si>
  <si>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</si>
  <si>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</si>
  <si>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</si>
  <si>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</si>
  <si>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</si>
  <si>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</si>
  <si>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</si>
  <si>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</si>
  <si>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</si>
  <si>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</si>
  <si>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</si>
  <si>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</si>
  <si>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</si>
  <si>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</si>
  <si>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</si>
  <si>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</si>
  <si>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</si>
  <si>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</si>
  <si>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</si>
  <si>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</si>
  <si>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</si>
  <si>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</si>
  <si>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</si>
  <si>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</si>
  <si>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</si>
  <si>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</si>
  <si>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</si>
  <si>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</si>
  <si>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</si>
  <si>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</si>
  <si>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</si>
  <si>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</si>
  <si>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</si>
  <si>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</si>
  <si>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</si>
  <si>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</si>
  <si>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</si>
  <si>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</si>
  <si>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</si>
  <si>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</si>
  <si>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</si>
  <si>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</si>
  <si>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</si>
  <si>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</si>
  <si>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</si>
  <si>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</si>
  <si>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</si>
  <si>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</si>
  <si>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</si>
  <si>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</si>
  <si>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</si>
  <si>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</si>
  <si>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</si>
  <si>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</si>
  <si>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</si>
  <si>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</si>
  <si>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</si>
  <si>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</si>
  <si>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</si>
  <si>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</si>
  <si>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</si>
  <si>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</si>
  <si>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</si>
  <si>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</si>
  <si>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</si>
  <si>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</si>
  <si>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</si>
  <si>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</si>
  <si>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</si>
  <si>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</si>
  <si>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</si>
  <si>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</si>
  <si>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</si>
  <si>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</si>
  <si>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</si>
  <si>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</si>
  <si>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</si>
  <si>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</si>
  <si>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</si>
  <si>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</si>
  <si>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</si>
  <si>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</si>
  <si>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</si>
  <si>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</si>
  <si>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</si>
  <si>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</si>
  <si>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</si>
  <si>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</si>
  <si>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</si>
  <si>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</si>
  <si>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</si>
  <si>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</si>
  <si>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</si>
  <si>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</si>
  <si>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</si>
  <si>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</si>
  <si>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</si>
  <si>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</si>
  <si>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</si>
  <si>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</si>
  <si>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</si>
  <si>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</si>
  <si>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</si>
  <si>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</si>
  <si>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</si>
  <si>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</si>
  <si>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</si>
  <si>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</si>
  <si>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</si>
  <si>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</si>
  <si>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</si>
  <si>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</si>
  <si>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</si>
  <si>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</si>
  <si>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</si>
  <si>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</si>
  <si>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</si>
  <si>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</si>
  <si>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</si>
  <si>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</si>
  <si>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</si>
  <si>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</si>
  <si>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</si>
  <si>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</si>
  <si>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</si>
  <si>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</si>
  <si>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</si>
  <si>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</si>
  <si>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</si>
  <si>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</si>
  <si>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</si>
  <si>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</si>
  <si>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</si>
  <si>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</si>
  <si>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</si>
  <si>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</si>
  <si>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</si>
  <si>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</si>
  <si>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</si>
  <si>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</si>
  <si>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</si>
  <si>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</si>
  <si>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</si>
  <si>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</si>
  <si>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</si>
  <si>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</si>
  <si>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</si>
  <si>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</si>
  <si>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</si>
  <si>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</si>
  <si>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</si>
  <si>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</si>
  <si>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</si>
  <si>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</si>
  <si>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</si>
  <si>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</si>
  <si>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</si>
  <si>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</si>
  <si>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</si>
  <si>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</si>
  <si>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</si>
  <si>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</si>
  <si>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</si>
  <si>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</si>
  <si>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</si>
  <si>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</si>
  <si>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</si>
  <si>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</si>
  <si>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</si>
  <si>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</si>
  <si>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</si>
  <si>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</si>
  <si>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</si>
  <si>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</si>
  <si>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</si>
  <si>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</si>
  <si>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</si>
  <si>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</si>
  <si>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</si>
  <si>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</si>
  <si>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</si>
  <si>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</si>
  <si>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</si>
  <si>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</si>
  <si>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</si>
  <si>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</si>
  <si>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</si>
  <si>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</si>
  <si>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</si>
  <si>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</si>
  <si>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</si>
  <si>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</si>
  <si>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</si>
  <si>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</si>
  <si>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</si>
  <si>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</si>
  <si>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</si>
  <si>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</si>
  <si>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</si>
  <si>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</si>
  <si>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</si>
  <si>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</si>
  <si>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</si>
  <si>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</si>
  <si>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</si>
  <si>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</si>
  <si>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</si>
  <si>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</si>
  <si>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</si>
  <si>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</si>
  <si>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</si>
  <si>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</si>
  <si>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</si>
  <si>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</si>
  <si>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</si>
  <si>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</si>
  <si>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</si>
  <si>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</si>
  <si>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</si>
  <si>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</si>
  <si>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</si>
  <si>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</si>
  <si>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</si>
  <si>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</si>
  <si>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</si>
  <si>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</si>
  <si>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</si>
  <si>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</si>
  <si>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</si>
  <si>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</si>
  <si>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</si>
  <si>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</si>
  <si>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</si>
  <si>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</si>
  <si>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</si>
  <si>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</si>
  <si>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</si>
  <si>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</si>
  <si>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</si>
  <si>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</si>
  <si>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</si>
  <si>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</si>
  <si>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</si>
  <si>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</si>
  <si>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</si>
  <si>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</si>
  <si>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</si>
  <si>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</si>
  <si>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</si>
  <si>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</si>
  <si>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</si>
  <si>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</si>
  <si>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</si>
  <si>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</si>
  <si>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</si>
  <si>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</si>
  <si>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</si>
  <si>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</si>
  <si>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</si>
  <si>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</si>
  <si>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</si>
  <si>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</si>
  <si>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</si>
  <si>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</si>
  <si>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</si>
  <si>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</si>
  <si>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</si>
  <si>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</si>
  <si>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</si>
  <si>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</si>
  <si>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</si>
  <si>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</si>
  <si>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</si>
  <si>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</si>
  <si>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</si>
  <si>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</si>
  <si>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</si>
  <si>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</si>
  <si>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</si>
  <si>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</si>
  <si>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</si>
  <si>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</si>
  <si>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</si>
  <si>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</si>
  <si>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</si>
  <si>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</si>
  <si>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</si>
  <si>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</si>
  <si>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</si>
  <si>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</si>
  <si>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</si>
  <si>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</si>
  <si>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</si>
  <si>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</si>
  <si>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</si>
  <si>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</si>
  <si>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</si>
  <si>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</si>
  <si>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</si>
  <si>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</si>
  <si>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</si>
  <si>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</si>
  <si>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</si>
  <si>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</si>
  <si>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</si>
  <si>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</si>
  <si>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</si>
  <si>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</si>
  <si>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</si>
  <si>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</si>
  <si>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</si>
  <si>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</si>
  <si>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</si>
  <si>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</si>
  <si>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</si>
  <si>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</si>
  <si>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</si>
  <si>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</si>
  <si>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</si>
  <si>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</si>
  <si>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</si>
  <si>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</si>
  <si>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</si>
  <si>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</si>
  <si>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</si>
  <si>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</si>
  <si>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</si>
  <si>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</si>
  <si>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</si>
  <si>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</si>
  <si>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</si>
  <si>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</si>
  <si>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</si>
  <si>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</si>
  <si>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</si>
  <si>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</si>
  <si>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</si>
  <si>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</si>
  <si>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</si>
  <si>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</si>
  <si>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</si>
  <si>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</si>
  <si>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</si>
  <si>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</si>
  <si>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</si>
  <si>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</si>
  <si>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</si>
  <si>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</si>
  <si>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</si>
  <si>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</si>
  <si>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</si>
  <si>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</si>
  <si>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</si>
  <si>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</si>
  <si>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</si>
  <si>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</si>
  <si>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</si>
  <si>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</si>
  <si>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</si>
  <si>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</si>
  <si>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</si>
  <si>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</si>
  <si>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</si>
  <si>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</si>
  <si>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</si>
  <si>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</si>
  <si>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</si>
  <si>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</si>
  <si>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</si>
  <si>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</si>
  <si>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</si>
  <si>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</si>
  <si>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</si>
  <si>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</si>
  <si>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</si>
  <si>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</si>
  <si>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</si>
  <si>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</si>
  <si>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</si>
  <si>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</si>
  <si>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</si>
  <si>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</si>
  <si>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</si>
  <si>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</si>
  <si>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</si>
  <si>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</si>
  <si>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</si>
  <si>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</si>
  <si>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</si>
  <si>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</si>
  <si>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</si>
  <si>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</si>
  <si>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</si>
  <si>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</si>
  <si>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</si>
  <si>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</si>
  <si>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</si>
  <si>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</si>
  <si>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</si>
  <si>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</si>
  <si>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</si>
  <si>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</si>
  <si>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</si>
  <si>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</si>
  <si>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</si>
  <si>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</si>
  <si>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</si>
  <si>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</si>
  <si>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</si>
  <si>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</si>
  <si>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</si>
  <si>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</si>
  <si>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</si>
  <si>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</si>
  <si>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</si>
  <si>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</si>
  <si>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</si>
  <si>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</si>
  <si>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</si>
  <si>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</si>
  <si>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</si>
  <si>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</si>
  <si>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</si>
  <si>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</si>
  <si>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</si>
  <si>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</si>
  <si>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</si>
  <si>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</si>
  <si>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</si>
  <si>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</si>
  <si>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</si>
  <si>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</si>
  <si>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</si>
  <si>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</si>
  <si>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</si>
  <si>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</si>
  <si>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</si>
  <si>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</si>
  <si>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</si>
  <si>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</si>
  <si>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</si>
  <si>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</si>
  <si>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</si>
  <si>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</si>
  <si>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</si>
  <si>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</si>
  <si>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</si>
  <si>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</si>
  <si>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</si>
  <si>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</si>
  <si>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</si>
  <si>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</si>
  <si>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</si>
  <si>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</si>
  <si>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</si>
  <si>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</si>
  <si>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</si>
  <si>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</si>
  <si>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</si>
  <si>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</si>
  <si>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</si>
  <si>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</si>
  <si>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</si>
  <si>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</si>
  <si>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</si>
  <si>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</si>
  <si>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</si>
  <si>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</si>
  <si>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</si>
  <si>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</si>
  <si>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</si>
  <si>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</si>
  <si>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</si>
  <si>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</si>
  <si>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</si>
  <si>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</si>
  <si>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</si>
  <si>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</si>
  <si>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</si>
  <si>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</si>
  <si>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</si>
  <si>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</si>
  <si>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</si>
  <si>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</si>
  <si>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</si>
  <si>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</si>
  <si>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</si>
  <si>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</si>
  <si>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</si>
  <si>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</si>
  <si>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</si>
  <si>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</si>
  <si>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</si>
  <si>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</si>
  <si>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</si>
  <si>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</si>
  <si>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</si>
  <si>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</si>
  <si>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</si>
  <si>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</si>
  <si>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</si>
  <si>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</si>
  <si>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</si>
  <si>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</si>
  <si>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</si>
  <si>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</si>
  <si>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</si>
  <si>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</si>
  <si>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</si>
  <si>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</si>
  <si>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</si>
  <si>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</si>
  <si>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</si>
  <si>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</si>
  <si>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</si>
  <si>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</si>
  <si>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</si>
  <si>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</si>
  <si>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</si>
  <si>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</si>
  <si>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</si>
  <si>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</si>
  <si>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</si>
  <si>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</si>
  <si>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</si>
  <si>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</si>
  <si>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</si>
  <si>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</si>
  <si>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</si>
  <si>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</si>
  <si>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</si>
  <si>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</si>
  <si>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</si>
  <si>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</si>
  <si>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</si>
  <si>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</si>
  <si>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</si>
  <si>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</si>
  <si>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</si>
  <si>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</si>
  <si>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</si>
  <si>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</si>
  <si>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</si>
  <si>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</si>
  <si>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</si>
  <si>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</si>
  <si>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</si>
  <si>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</si>
  <si>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</si>
  <si>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</si>
  <si>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</si>
  <si>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</si>
  <si>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</si>
  <si>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</si>
  <si>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</si>
  <si>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</si>
  <si>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</si>
  <si>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</si>
  <si>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</si>
  <si>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</si>
  <si>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</si>
  <si>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</si>
  <si>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</si>
  <si>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</si>
  <si>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</si>
  <si>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</si>
  <si>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</si>
  <si>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</si>
  <si>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</si>
  <si>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</si>
  <si>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</si>
  <si>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</si>
  <si>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</si>
  <si>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</si>
  <si>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</si>
  <si>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</si>
  <si>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</si>
  <si>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</si>
  <si>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</si>
  <si>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</si>
  <si>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</si>
  <si>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</si>
  <si>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</si>
  <si>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</si>
  <si>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</si>
  <si>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</si>
  <si>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</si>
  <si>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</si>
  <si>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</si>
  <si>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</si>
  <si>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</si>
  <si>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</si>
  <si>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</si>
  <si>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</si>
  <si>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</si>
  <si>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</si>
  <si>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</si>
  <si>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</si>
  <si>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</si>
  <si>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</si>
  <si>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</si>
  <si>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</si>
  <si>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</si>
  <si>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</si>
  <si>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</si>
  <si>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</si>
  <si>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</si>
  <si>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</si>
  <si>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</si>
  <si>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</si>
  <si>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</si>
  <si>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</si>
  <si>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</si>
  <si>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</si>
  <si>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</si>
  <si>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</si>
  <si>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</si>
  <si>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</si>
  <si>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</si>
  <si>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</si>
  <si>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</si>
  <si>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</si>
  <si>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</si>
  <si>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</si>
  <si>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</si>
  <si>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</si>
  <si>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</si>
  <si>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</si>
  <si>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</si>
  <si>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</si>
  <si>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</si>
  <si>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</si>
  <si>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</si>
  <si>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</si>
  <si>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</si>
  <si>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</si>
  <si>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</si>
  <si>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</si>
  <si>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</si>
  <si>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</si>
  <si>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</si>
  <si>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</si>
  <si>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</si>
  <si>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</si>
  <si>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</si>
  <si>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</si>
  <si>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</si>
  <si>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</si>
  <si>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</si>
  <si>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</si>
  <si>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</si>
  <si>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</si>
  <si>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</si>
  <si>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</si>
  <si>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</si>
  <si>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</si>
  <si>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</si>
  <si>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</si>
  <si>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</si>
  <si>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</si>
  <si>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</si>
  <si>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</si>
  <si>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</si>
  <si>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</si>
  <si>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</si>
  <si>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</si>
  <si>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</si>
  <si>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</si>
  <si>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</si>
  <si>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</si>
  <si>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</si>
  <si>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</si>
  <si>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</si>
  <si>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</si>
  <si>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</si>
  <si>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</si>
  <si>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</si>
  <si>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</si>
  <si>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</si>
  <si>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</si>
  <si>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</si>
  <si>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</si>
  <si>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</si>
  <si>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</si>
  <si>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</si>
  <si>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</si>
  <si>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</si>
  <si>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</si>
  <si>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</si>
  <si>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</si>
  <si>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</si>
  <si>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</si>
  <si>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</si>
  <si>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</si>
  <si>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</si>
  <si>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</si>
  <si>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</si>
  <si>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</si>
  <si>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</si>
  <si>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</si>
  <si>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</si>
  <si>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</si>
  <si>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</si>
  <si>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</si>
  <si>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</si>
  <si>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</si>
  <si>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</si>
  <si>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</si>
  <si>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</si>
  <si>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</si>
  <si>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</si>
  <si>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</si>
  <si>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</si>
  <si>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</si>
  <si>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</si>
  <si>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</si>
  <si>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</si>
  <si>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</si>
  <si>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</si>
  <si>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</si>
  <si>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</si>
  <si>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</si>
  <si>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</si>
  <si>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</si>
  <si>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</si>
  <si>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</si>
  <si>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</si>
  <si>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</si>
  <si>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</si>
  <si>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</si>
  <si>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</si>
  <si>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</si>
  <si>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</si>
  <si>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</si>
  <si>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</si>
  <si>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</si>
  <si>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</si>
  <si>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</si>
  <si>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</si>
  <si>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</si>
  <si>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</si>
  <si>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</si>
  <si>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</si>
  <si>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</si>
  <si>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</si>
  <si>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</si>
  <si>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</si>
  <si>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</si>
  <si>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</si>
  <si>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</si>
  <si>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</si>
  <si>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</si>
  <si>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</si>
  <si>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</si>
  <si>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</si>
  <si>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</si>
  <si>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</si>
  <si>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</si>
  <si>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</si>
  <si>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</si>
  <si>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</si>
  <si>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</si>
  <si>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</si>
  <si>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</si>
  <si>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</si>
  <si>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</si>
  <si>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</si>
  <si>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</si>
  <si>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</si>
  <si>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</si>
  <si>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</si>
  <si>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</si>
  <si>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</si>
  <si>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</si>
  <si>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</si>
  <si>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</si>
  <si>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</si>
  <si>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</si>
  <si>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</si>
  <si>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</si>
  <si>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</si>
  <si>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</si>
  <si>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</si>
  <si>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</si>
  <si>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</si>
  <si>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</si>
  <si>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</si>
  <si>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</si>
  <si>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</si>
  <si>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</si>
  <si>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</si>
  <si>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</si>
  <si>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</si>
  <si>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</si>
  <si>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</si>
  <si>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</si>
  <si>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</si>
  <si>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</si>
  <si>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</si>
  <si>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</si>
  <si>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</si>
  <si>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</si>
  <si>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</si>
  <si>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</si>
  <si>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</si>
  <si>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</si>
  <si>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</si>
  <si>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</si>
  <si>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</si>
  <si>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</si>
  <si>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</si>
  <si>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</si>
  <si>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</si>
  <si>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</si>
  <si>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</si>
  <si>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</si>
  <si>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</si>
  <si>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</si>
  <si>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</si>
  <si>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</si>
  <si>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</si>
  <si>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</si>
  <si>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</si>
  <si>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</si>
  <si>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</si>
  <si>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</si>
  <si>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</si>
  <si>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</si>
  <si>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</si>
  <si>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</si>
  <si>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</si>
  <si>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</si>
  <si>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</si>
  <si>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</si>
  <si>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</si>
  <si>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</si>
  <si>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</si>
  <si>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</si>
  <si>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</si>
  <si>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</si>
  <si>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</si>
  <si>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</si>
  <si>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</si>
  <si>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</si>
  <si>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</si>
  <si>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</si>
  <si>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</si>
  <si>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</si>
  <si>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</si>
  <si>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</si>
  <si>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</si>
  <si>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</si>
  <si>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</si>
  <si>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</si>
  <si>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</si>
  <si>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</si>
  <si>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</si>
  <si>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</si>
  <si>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</si>
  <si>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</si>
  <si>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</si>
  <si>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</si>
  <si>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</si>
  <si>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</si>
  <si>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</si>
  <si>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</si>
  <si>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</si>
  <si>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</si>
  <si>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</si>
  <si>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</si>
  <si>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</si>
  <si>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</si>
  <si>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</si>
  <si>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</si>
  <si>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</si>
  <si>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</si>
  <si>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</si>
  <si>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</si>
  <si>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</si>
  <si>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</si>
  <si>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</si>
  <si>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</si>
  <si>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</si>
  <si>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</si>
  <si>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</si>
  <si>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</si>
  <si>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</si>
  <si>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</si>
  <si>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</si>
  <si>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</si>
  <si>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</si>
  <si>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</si>
  <si>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</si>
  <si>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</si>
  <si>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</si>
  <si>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</si>
  <si>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</si>
  <si>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</si>
  <si>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</si>
  <si>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</si>
  <si>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</si>
  <si>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</si>
  <si>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</si>
  <si>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</si>
  <si>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</si>
  <si>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</si>
  <si>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</si>
  <si>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</si>
  <si>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</si>
  <si>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</si>
  <si>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</si>
  <si>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</si>
  <si>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</si>
  <si>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</si>
  <si>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</si>
  <si>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</si>
  <si>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</si>
  <si>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</si>
  <si>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</si>
  <si>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</si>
  <si>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</si>
  <si>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</si>
  <si>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</si>
  <si>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</si>
  <si>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</si>
  <si>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</si>
  <si>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</si>
  <si>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</si>
  <si>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</si>
  <si>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</si>
  <si>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</si>
  <si>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</si>
  <si>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</si>
  <si>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</si>
  <si>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</si>
  <si>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</si>
  <si>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</si>
  <si>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</si>
  <si>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</si>
  <si>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</si>
  <si>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</si>
  <si>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</si>
  <si>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</si>
  <si>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</si>
  <si>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</si>
  <si>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</si>
  <si>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</si>
  <si>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</si>
  <si>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</si>
  <si>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</si>
  <si>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</si>
  <si>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</si>
  <si>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</si>
  <si>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</si>
  <si>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</si>
  <si>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</si>
  <si>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</si>
  <si>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</si>
  <si>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</si>
  <si>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</si>
  <si>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</si>
  <si>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</si>
  <si>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</si>
  <si>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</si>
  <si>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</si>
  <si>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</si>
  <si>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</si>
  <si>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</si>
  <si>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</si>
  <si>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</si>
  <si>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</si>
  <si>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</si>
  <si>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</si>
  <si>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</si>
  <si>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</si>
  <si>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</si>
  <si>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</si>
  <si>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</si>
  <si>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</si>
  <si>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</si>
  <si>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</si>
  <si>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</si>
  <si>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</si>
  <si>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</si>
  <si>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</si>
  <si>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</si>
  <si>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</si>
  <si>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</si>
  <si>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</si>
  <si>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</si>
  <si>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</si>
  <si>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</si>
  <si>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</si>
  <si>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</si>
  <si>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</si>
  <si>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</si>
  <si>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</si>
  <si>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</si>
  <si>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</si>
  <si>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</si>
  <si>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</si>
  <si>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</si>
  <si>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</si>
  <si>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</si>
  <si>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</si>
  <si>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</si>
  <si>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</si>
  <si>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</si>
  <si>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</si>
  <si>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</si>
  <si>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</si>
  <si>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</si>
  <si>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</si>
  <si>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</si>
  <si>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</si>
  <si>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</si>
  <si>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</si>
  <si>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</si>
  <si>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</si>
  <si>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</si>
  <si>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</si>
  <si>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</si>
  <si>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</si>
  <si>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</si>
  <si>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</si>
  <si>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</si>
  <si>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</si>
  <si>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</si>
  <si>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</si>
  <si>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</si>
  <si>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</si>
  <si>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</si>
  <si>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</si>
  <si>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</si>
  <si>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</si>
  <si>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</si>
  <si>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</si>
  <si>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</si>
  <si>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</si>
  <si>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</si>
  <si>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</si>
  <si>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</si>
  <si>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</si>
  <si>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</si>
  <si>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</si>
  <si>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</si>
  <si>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</si>
  <si>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</si>
  <si>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</si>
  <si>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</si>
  <si>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</si>
  <si>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</si>
  <si>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</si>
  <si>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</si>
  <si>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</si>
  <si>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</si>
  <si>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</si>
  <si>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</si>
  <si>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</si>
  <si>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</si>
  <si>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</si>
  <si>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</si>
  <si>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</si>
  <si>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</si>
  <si>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</si>
  <si>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</si>
  <si>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</si>
  <si>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</si>
  <si>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</si>
  <si>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</si>
  <si>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</si>
  <si>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</si>
  <si>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</si>
  <si>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</si>
  <si>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</si>
  <si>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</si>
  <si>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</si>
  <si>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</si>
  <si>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</si>
  <si>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</si>
  <si>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</si>
  <si>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</si>
  <si>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</si>
  <si>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</si>
  <si>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</si>
  <si>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</si>
  <si>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</si>
  <si>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</si>
  <si>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</si>
  <si>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</si>
  <si>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</si>
  <si>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</si>
  <si>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</si>
  <si>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</si>
  <si>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</si>
  <si>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</si>
  <si>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</si>
  <si>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</si>
  <si>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</si>
  <si>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</si>
  <si>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</si>
  <si>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</si>
  <si>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</si>
  <si>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</si>
  <si>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</si>
  <si>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</si>
  <si>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</si>
  <si>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</si>
  <si>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</si>
  <si>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</si>
  <si>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</si>
  <si>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</si>
  <si>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</si>
  <si>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</si>
  <si>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</si>
  <si>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</si>
  <si>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</si>
  <si>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</si>
  <si>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</si>
  <si>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</si>
  <si>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</si>
  <si>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</si>
  <si>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</si>
  <si>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</si>
  <si>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</si>
  <si>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</si>
  <si>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</si>
  <si>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</si>
  <si>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</si>
  <si>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</si>
  <si>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</si>
  <si>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</si>
  <si>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</si>
  <si>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</si>
  <si>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</si>
  <si>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</si>
  <si>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</si>
  <si>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</si>
  <si>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</si>
  <si>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</si>
  <si>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</si>
  <si>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</si>
  <si>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</si>
  <si>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</si>
  <si>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</si>
  <si>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</si>
  <si>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</si>
  <si>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</si>
  <si>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</si>
  <si>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</si>
  <si>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</si>
  <si>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</si>
  <si>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</si>
  <si>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</si>
  <si>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</si>
  <si>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</si>
  <si>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</si>
  <si>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</si>
  <si>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</si>
  <si>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</si>
  <si>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</si>
  <si>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</si>
  <si>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</si>
  <si>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</si>
  <si>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</si>
  <si>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</si>
  <si>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</si>
  <si>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</si>
  <si>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</si>
  <si>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</si>
  <si>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</si>
  <si>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</si>
  <si>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</si>
  <si>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</si>
  <si>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</si>
  <si>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</si>
  <si>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</si>
  <si>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</si>
  <si>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</si>
  <si>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</si>
  <si>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</si>
  <si>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</si>
  <si>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</si>
  <si>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</si>
  <si>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</si>
  <si>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</si>
  <si>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</si>
  <si>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</si>
  <si>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</si>
  <si>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</si>
  <si>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</si>
  <si>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</si>
  <si>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</si>
  <si>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</si>
  <si>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</si>
  <si>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</si>
  <si>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</si>
  <si>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</si>
  <si>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</si>
  <si>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</si>
  <si>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</si>
  <si>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</si>
  <si>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</si>
  <si>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</si>
  <si>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</si>
  <si>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</si>
  <si>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</si>
  <si>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</si>
  <si>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</si>
  <si>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</si>
  <si>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</si>
  <si>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</si>
  <si>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</si>
  <si>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</si>
  <si>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</si>
  <si>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</si>
  <si>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</si>
  <si>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</si>
  <si>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</si>
  <si>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</si>
  <si>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</si>
  <si>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</si>
  <si>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</si>
  <si>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</si>
  <si>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</si>
  <si>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</si>
  <si>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</si>
  <si>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</si>
  <si>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</si>
  <si>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</si>
  <si>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</si>
  <si>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</si>
  <si>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</si>
  <si>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</si>
  <si>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</si>
  <si>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</si>
  <si>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</si>
  <si>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</si>
  <si>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</si>
  <si>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</si>
  <si>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</si>
  <si>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</si>
  <si>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</si>
  <si>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</si>
  <si>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</si>
  <si>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</si>
  <si>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</si>
  <si>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</si>
  <si>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</si>
  <si>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</si>
  <si>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</si>
  <si>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</si>
  <si>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</si>
  <si>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</si>
  <si>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</si>
  <si>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</si>
  <si>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</si>
  <si>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</si>
  <si>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</si>
  <si>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</si>
  <si>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</si>
  <si>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</si>
  <si>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</si>
  <si>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</si>
  <si>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</si>
  <si>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</si>
  <si>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</si>
  <si>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</si>
  <si>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</si>
  <si>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</si>
  <si>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</si>
  <si>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</si>
  <si>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</si>
  <si>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</si>
  <si>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</si>
  <si>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</si>
  <si>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</si>
  <si>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</si>
  <si>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</si>
  <si>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</si>
  <si>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</si>
  <si>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</si>
  <si>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</si>
  <si>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</si>
  <si>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</si>
  <si>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</si>
  <si>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</si>
  <si>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</si>
  <si>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</si>
  <si>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</si>
  <si>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</si>
  <si>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</si>
  <si>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</si>
  <si>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</si>
  <si>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</si>
  <si>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</si>
  <si>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</si>
  <si>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</si>
  <si>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</si>
  <si>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</si>
  <si>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</si>
  <si>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</si>
  <si>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</si>
  <si>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</si>
  <si>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</si>
  <si>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</si>
  <si>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</si>
  <si>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</si>
  <si>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</si>
  <si>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</si>
  <si>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</si>
  <si>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</si>
  <si>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</si>
  <si>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</si>
  <si>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</si>
  <si>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</si>
  <si>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</si>
  <si>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</si>
  <si>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</si>
  <si>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</si>
  <si>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</si>
  <si>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</si>
  <si>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</si>
  <si>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</si>
  <si>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</si>
  <si>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</si>
  <si>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</si>
  <si>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</si>
  <si>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</si>
  <si>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</si>
  <si>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</si>
  <si>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</si>
  <si>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</si>
  <si>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</si>
  <si>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</si>
  <si>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</si>
  <si>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</si>
  <si>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</si>
  <si>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</si>
  <si>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</si>
  <si>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</si>
  <si>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</si>
  <si>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</si>
  <si>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</si>
  <si>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</si>
  <si>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</si>
  <si>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</si>
  <si>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</si>
  <si>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</si>
  <si>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</si>
  <si>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</si>
  <si>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</si>
  <si>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</si>
  <si>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</si>
  <si>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</si>
  <si>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</si>
  <si>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</si>
  <si>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</si>
  <si>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</si>
  <si>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</si>
  <si>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</si>
  <si>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</si>
  <si>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</si>
  <si>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</si>
  <si>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</si>
  <si>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</si>
  <si>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</si>
  <si>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</si>
  <si>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</si>
  <si>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</si>
  <si>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</si>
  <si>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</si>
  <si>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</si>
  <si>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</si>
  <si>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</si>
  <si>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</si>
  <si>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</si>
  <si>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</si>
  <si>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</si>
  <si>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</si>
  <si>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</si>
  <si>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</si>
  <si>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</si>
  <si>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</si>
  <si>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</si>
  <si>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</si>
  <si>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</si>
  <si>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</si>
  <si>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</si>
  <si>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</si>
  <si>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</si>
  <si>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</si>
  <si>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</si>
  <si>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</si>
  <si>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</si>
  <si>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</si>
  <si>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</si>
  <si>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</si>
  <si>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</si>
  <si>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</si>
  <si>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</si>
  <si>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</si>
  <si>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</si>
  <si>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</si>
  <si>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</si>
  <si>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</si>
  <si>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</si>
  <si>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</si>
  <si>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</si>
  <si>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</si>
  <si>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</si>
  <si>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</si>
  <si>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</si>
  <si>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</si>
  <si>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</si>
  <si>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</si>
  <si>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</si>
  <si>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</si>
  <si>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</si>
  <si>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</si>
  <si>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</si>
  <si>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</si>
  <si>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</si>
  <si>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</si>
  <si>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</si>
  <si>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</si>
  <si>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</si>
  <si>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</si>
  <si>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</si>
  <si>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</si>
  <si>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</si>
  <si>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</si>
  <si>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</si>
  <si>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</si>
  <si>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</si>
  <si>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</si>
  <si>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</si>
  <si>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</si>
  <si>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</si>
  <si>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</si>
  <si>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</si>
  <si>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</si>
  <si>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</si>
  <si>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</si>
  <si>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</si>
  <si>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</si>
  <si>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</si>
  <si>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</si>
  <si>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</si>
  <si>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</si>
  <si>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</si>
  <si>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</si>
  <si>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</si>
  <si>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</si>
  <si>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</si>
  <si>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</si>
  <si>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</si>
  <si>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</si>
  <si>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</si>
  <si>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</si>
  <si>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</si>
  <si>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</si>
  <si>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</si>
  <si>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</si>
  <si>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</si>
  <si>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</si>
  <si>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</si>
  <si>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</si>
  <si>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</si>
  <si>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</si>
  <si>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</si>
  <si>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</si>
  <si>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</si>
  <si>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</si>
  <si>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</si>
  <si>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</si>
  <si>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</si>
  <si>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</si>
  <si>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</si>
  <si>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</si>
  <si>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</si>
  <si>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</si>
  <si>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</si>
  <si>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</si>
  <si>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</si>
  <si>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</si>
  <si>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</si>
  <si>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</si>
  <si>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</si>
  <si>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</si>
  <si>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</si>
  <si>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</si>
  <si>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</si>
  <si>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</si>
  <si>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</si>
  <si>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</si>
  <si>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</si>
  <si>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</si>
  <si>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</si>
  <si>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</si>
  <si>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</si>
  <si>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</si>
  <si>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</si>
  <si>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</si>
  <si>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</si>
  <si>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</si>
  <si>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</si>
  <si>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</si>
  <si>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</si>
  <si>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</si>
  <si>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</si>
  <si>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</si>
  <si>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</si>
  <si>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</si>
  <si>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</si>
  <si>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</si>
  <si>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</si>
  <si>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</si>
  <si>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</si>
  <si>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</si>
  <si>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</si>
  <si>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</si>
  <si>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</si>
  <si>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</si>
  <si>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</si>
  <si>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</si>
  <si>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</si>
  <si>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</si>
  <si>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</si>
  <si>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</si>
  <si>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</si>
  <si>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</si>
  <si>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</si>
  <si>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</si>
  <si>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</si>
  <si>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</si>
  <si>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</si>
  <si>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</si>
  <si>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</si>
  <si>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</si>
  <si>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</si>
  <si>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</si>
  <si>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</si>
  <si>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</si>
  <si>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</si>
  <si>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</si>
  <si>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</si>
  <si>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</si>
  <si>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</si>
  <si>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</si>
  <si>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</si>
  <si>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</si>
  <si>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</si>
  <si>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</si>
  <si>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</si>
  <si>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</si>
  <si>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</si>
  <si>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</si>
  <si>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</si>
  <si>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</si>
  <si>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</si>
  <si>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</si>
  <si>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</si>
  <si>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</si>
  <si>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</si>
  <si>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</si>
  <si>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</si>
  <si>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</si>
  <si>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</si>
  <si>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</si>
  <si>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</si>
  <si>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</si>
  <si>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</si>
  <si>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</si>
  <si>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</si>
  <si>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</si>
  <si>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</si>
  <si>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</si>
  <si>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</si>
  <si>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</si>
  <si>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</si>
  <si>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</si>
  <si>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</si>
  <si>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</si>
  <si>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</si>
  <si>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</si>
  <si>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</si>
  <si>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</si>
  <si>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</si>
  <si>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</si>
  <si>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</si>
  <si>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</si>
  <si>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</si>
  <si>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</si>
  <si>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</si>
  <si>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</si>
  <si>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</si>
  <si>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</si>
  <si>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</si>
  <si>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</si>
  <si>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</si>
  <si>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</si>
  <si>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</si>
  <si>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</si>
  <si>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</si>
  <si>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</si>
  <si>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</si>
  <si>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</si>
  <si>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</si>
  <si>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</si>
  <si>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</si>
  <si>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</si>
  <si>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</si>
  <si>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</si>
  <si>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</si>
  <si>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</si>
  <si>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</si>
  <si>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</si>
  <si>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</si>
  <si>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</si>
  <si>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</si>
  <si>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</si>
  <si>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</si>
  <si>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</si>
  <si>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</si>
  <si>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</si>
  <si>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</si>
  <si>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</si>
  <si>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</si>
  <si>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</si>
  <si>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</si>
  <si>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</si>
  <si>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</si>
  <si>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</si>
  <si>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</si>
  <si>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</si>
  <si>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</si>
  <si>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</si>
  <si>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</si>
  <si>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</si>
  <si>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</si>
  <si>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</si>
  <si>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</si>
  <si>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</si>
  <si>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</si>
  <si>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</si>
  <si>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</si>
  <si>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</si>
  <si>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</si>
  <si>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</si>
  <si>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</si>
  <si>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</si>
  <si>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</si>
  <si>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</si>
  <si>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</si>
  <si>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</si>
  <si>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</si>
  <si>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</si>
  <si>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</si>
  <si>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</si>
  <si>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</si>
  <si>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</si>
  <si>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</si>
  <si>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</si>
  <si>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</si>
  <si>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</si>
  <si>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</si>
  <si>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</si>
  <si>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</si>
  <si>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</si>
  <si>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</si>
  <si>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</si>
  <si>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</si>
  <si>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</si>
  <si>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</si>
  <si>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</si>
  <si>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</si>
  <si>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</si>
  <si>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</si>
  <si>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</si>
  <si>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</si>
  <si>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</si>
  <si>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</si>
  <si>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</si>
  <si>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</si>
  <si>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</si>
  <si>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</si>
  <si>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</si>
  <si>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</si>
  <si>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</si>
  <si>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</si>
  <si>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</si>
  <si>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</si>
  <si>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</si>
  <si>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</si>
  <si>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</si>
  <si>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</si>
  <si>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</si>
  <si>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</si>
  <si>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</si>
  <si>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</si>
  <si>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</si>
  <si>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</si>
  <si>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</si>
  <si>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</si>
  <si>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</si>
  <si>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</si>
  <si>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</si>
  <si>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</si>
  <si>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</si>
  <si>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</si>
  <si>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</si>
  <si>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</si>
  <si>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</si>
  <si>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</si>
  <si>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</si>
  <si>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</si>
  <si>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</si>
  <si>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</si>
  <si>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</si>
  <si>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</si>
  <si>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</si>
  <si>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</si>
  <si>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</si>
  <si>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</si>
  <si>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</si>
  <si>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</si>
  <si>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</si>
  <si>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</si>
  <si>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</si>
  <si>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</si>
  <si>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</si>
  <si>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</si>
  <si>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</si>
  <si>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</si>
  <si>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</si>
  <si>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</si>
  <si>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</si>
  <si>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</si>
  <si>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</si>
  <si>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</si>
  <si>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</si>
  <si>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</si>
  <si>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</si>
  <si>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</si>
  <si>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</si>
  <si>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</si>
  <si>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</si>
  <si>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</si>
  <si>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</si>
  <si>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</si>
  <si>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</si>
  <si>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</si>
  <si>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</si>
  <si>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</si>
  <si>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</si>
  <si>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</si>
  <si>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</si>
  <si>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</si>
  <si>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</si>
  <si>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</si>
  <si>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</si>
  <si>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</si>
  <si>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</si>
  <si>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</si>
  <si>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</si>
  <si>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</si>
  <si>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</si>
  <si>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</si>
  <si>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</si>
  <si>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</si>
  <si>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</si>
  <si>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</si>
  <si>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</si>
  <si>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</si>
  <si>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</si>
  <si>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</si>
  <si>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</si>
  <si>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</si>
  <si>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</si>
  <si>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</si>
  <si>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</si>
  <si>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</si>
  <si>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</si>
  <si>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</si>
  <si>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</si>
  <si>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</si>
  <si>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</si>
  <si>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</si>
  <si>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</si>
  <si>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</si>
  <si>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</si>
  <si>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</si>
  <si>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</si>
  <si>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</si>
  <si>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</si>
  <si>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</si>
  <si>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</si>
  <si>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</si>
  <si>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</si>
  <si>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</si>
  <si>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</si>
  <si>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</si>
  <si>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</si>
  <si>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</si>
  <si>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</si>
  <si>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</si>
  <si>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</si>
  <si>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</si>
  <si>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</si>
  <si>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</si>
  <si>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</si>
  <si>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</si>
  <si>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</si>
  <si>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</si>
  <si>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</si>
  <si>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</si>
  <si>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</si>
  <si>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</si>
  <si>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</si>
  <si>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</si>
  <si>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</si>
  <si>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</si>
  <si>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</si>
  <si>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</si>
  <si>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</si>
  <si>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</si>
  <si>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</si>
  <si>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</si>
  <si>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</si>
  <si>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</si>
  <si>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</si>
  <si>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</si>
  <si>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</si>
  <si>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</si>
  <si>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</si>
  <si>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</si>
  <si>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</si>
  <si>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</si>
  <si>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</si>
  <si>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</si>
  <si>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</si>
  <si>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</si>
  <si>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</si>
  <si>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</si>
  <si>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</si>
  <si>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</si>
  <si>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</si>
  <si>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</si>
  <si>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</si>
  <si>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</si>
  <si>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</si>
  <si>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</si>
  <si>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</si>
  <si>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</si>
  <si>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</si>
  <si>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</si>
  <si>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</si>
  <si>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</si>
  <si>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</si>
  <si>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</si>
  <si>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</si>
  <si>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</si>
  <si>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</si>
  <si>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</si>
  <si>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</si>
  <si>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</si>
  <si>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</si>
  <si>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</si>
  <si>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</si>
  <si>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</si>
  <si>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</si>
  <si>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</si>
  <si>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</si>
  <si>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</si>
  <si>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</si>
  <si>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</si>
  <si>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</si>
  <si>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</si>
  <si>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</si>
  <si>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</si>
  <si>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</si>
  <si>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</si>
  <si>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</si>
  <si>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</si>
  <si>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</si>
  <si>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</si>
  <si>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</si>
  <si>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</si>
  <si>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</si>
  <si>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</si>
  <si>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</si>
  <si>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</si>
  <si>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</si>
  <si>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</si>
  <si>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</si>
  <si>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</si>
  <si>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</si>
  <si>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</si>
  <si>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</si>
  <si>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</si>
  <si>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</si>
  <si>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</si>
  <si>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</si>
  <si>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</si>
  <si>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</si>
  <si>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</si>
  <si>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</si>
  <si>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</si>
  <si>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</si>
  <si>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</si>
  <si>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</si>
  <si>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</si>
  <si>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</si>
  <si>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</si>
  <si>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</si>
  <si>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</si>
  <si>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</si>
  <si>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</si>
  <si>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</si>
  <si>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</si>
  <si>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</si>
  <si>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</si>
  <si>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</si>
  <si>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</si>
  <si>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</si>
  <si>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</si>
  <si>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</si>
  <si>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</si>
  <si>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</si>
  <si>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</si>
  <si>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</si>
  <si>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</si>
  <si>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</si>
  <si>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</si>
  <si>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</si>
  <si>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</si>
  <si>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</si>
  <si>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</si>
  <si>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</si>
  <si>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</si>
  <si>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</si>
  <si>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</si>
  <si>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</si>
  <si>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</si>
  <si>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</si>
  <si>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</si>
  <si>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</si>
  <si>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</si>
  <si>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</si>
  <si>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</si>
  <si>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</si>
  <si>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</si>
  <si>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</si>
  <si>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</si>
  <si>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</si>
  <si>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</si>
  <si>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</si>
  <si>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</si>
  <si>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</si>
  <si>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</si>
  <si>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</si>
  <si>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</si>
  <si>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</si>
  <si>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</si>
  <si>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</si>
  <si>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</si>
  <si>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</si>
  <si>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</si>
  <si>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</si>
  <si>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</si>
  <si>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</si>
  <si>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</si>
  <si>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</si>
  <si>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</si>
  <si>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</si>
  <si>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</si>
  <si>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</si>
  <si>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</si>
  <si>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</si>
  <si>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</si>
  <si>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</si>
  <si>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</si>
  <si>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</si>
  <si>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</si>
  <si>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</si>
  <si>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</si>
  <si>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</si>
  <si>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</si>
  <si>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</si>
  <si>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</si>
  <si>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</si>
  <si>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</si>
  <si>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</si>
  <si>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</si>
  <si>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</si>
  <si>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</si>
  <si>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</si>
  <si>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</si>
  <si>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</si>
  <si>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</si>
  <si>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</si>
  <si>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</si>
  <si>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</si>
  <si>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</si>
  <si>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</si>
  <si>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</si>
  <si>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</si>
  <si>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</si>
  <si>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</si>
  <si>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</si>
  <si>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</si>
  <si>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</si>
  <si>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</si>
  <si>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</si>
  <si>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</si>
  <si>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</si>
  <si>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</si>
  <si>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</si>
  <si>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</si>
  <si>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</si>
  <si>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</si>
  <si>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</si>
  <si>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</si>
  <si>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</si>
  <si>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</si>
  <si>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</si>
  <si>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</si>
  <si>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</si>
  <si>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</si>
  <si>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</si>
  <si>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</si>
  <si>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</si>
  <si>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</si>
  <si>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</si>
  <si>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</si>
  <si>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</si>
  <si>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</si>
  <si>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</si>
  <si>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</si>
  <si>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</si>
  <si>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</si>
  <si>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</si>
  <si>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</si>
  <si>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</si>
  <si>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</si>
  <si>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</si>
  <si>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</si>
  <si>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</si>
  <si>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</si>
  <si>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</si>
  <si>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</si>
  <si>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</si>
  <si>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</si>
  <si>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</si>
  <si>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</si>
  <si>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</si>
  <si>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</si>
  <si>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</si>
  <si>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</si>
  <si>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</si>
  <si>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</si>
  <si>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</si>
  <si>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</si>
  <si>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</si>
  <si>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</si>
  <si>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</si>
  <si>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</si>
  <si>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</si>
  <si>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</si>
  <si>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</si>
  <si>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</si>
  <si>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</si>
  <si>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</si>
  <si>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</si>
  <si>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</si>
  <si>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</si>
  <si>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</si>
  <si>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</si>
  <si>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</si>
  <si>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</si>
  <si>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</si>
  <si>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</si>
  <si>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</si>
  <si>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</si>
  <si>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</si>
  <si>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</si>
  <si>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</si>
  <si>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</si>
  <si>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</si>
  <si>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</si>
  <si>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</si>
  <si>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</si>
  <si>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</si>
  <si>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</si>
  <si>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</si>
  <si>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</si>
  <si>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</si>
  <si>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</si>
  <si>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</si>
  <si>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</si>
  <si>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</si>
  <si>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</si>
  <si>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</si>
  <si>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</si>
  <si>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</si>
  <si>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</si>
  <si>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</si>
  <si>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</si>
  <si>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</si>
  <si>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</si>
  <si>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</si>
  <si>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</si>
  <si>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</si>
  <si>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</si>
  <si>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</si>
  <si>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</si>
  <si>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</si>
  <si>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</si>
  <si>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</si>
  <si>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</si>
  <si>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</si>
  <si>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</si>
  <si>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</si>
  <si>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</si>
  <si>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</si>
  <si>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</si>
  <si>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</si>
  <si>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</si>
  <si>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</si>
  <si>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</si>
  <si>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</si>
  <si>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</si>
  <si>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</si>
  <si>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</si>
  <si>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</si>
  <si>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</si>
  <si>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</si>
  <si>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</si>
  <si>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</si>
  <si>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</si>
  <si>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</si>
  <si>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</si>
  <si>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</si>
  <si>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</si>
  <si>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</si>
  <si>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</si>
  <si>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</si>
  <si>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</si>
  <si>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</si>
  <si>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</si>
  <si>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</si>
  <si>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</si>
  <si>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</si>
  <si>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</si>
  <si>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</si>
  <si>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</si>
  <si>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</si>
  <si>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</si>
  <si>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</si>
  <si>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</si>
  <si>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</si>
  <si>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</si>
  <si>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</si>
  <si>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</si>
  <si>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</si>
  <si>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</si>
  <si>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</si>
  <si>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</si>
  <si>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</si>
  <si>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</si>
  <si>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</si>
  <si>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</si>
  <si>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</si>
  <si>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</si>
  <si>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</si>
  <si>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</si>
  <si>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</si>
  <si>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</si>
  <si>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</si>
  <si>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</si>
  <si>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</si>
  <si>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</si>
  <si>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</si>
  <si>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</si>
  <si>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</si>
  <si>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</si>
  <si>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</si>
  <si>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</si>
  <si>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</si>
  <si>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</si>
  <si>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</si>
  <si>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</si>
  <si>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</si>
  <si>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</si>
  <si>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</si>
  <si>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</si>
  <si>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</si>
  <si>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</si>
  <si>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</si>
  <si>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</si>
  <si>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</si>
  <si>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</si>
  <si>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</si>
  <si>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</si>
  <si>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</si>
  <si>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</si>
  <si>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</si>
  <si>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</si>
  <si>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</si>
  <si>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</si>
  <si>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</si>
  <si>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</si>
  <si>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</si>
  <si>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</si>
  <si>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</si>
  <si>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</si>
  <si>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</si>
  <si>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</si>
  <si>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</si>
  <si>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</si>
  <si>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</si>
  <si>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</si>
  <si>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</si>
  <si>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</si>
  <si>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</si>
  <si>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</si>
  <si>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</si>
  <si>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</si>
  <si>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</si>
  <si>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</si>
  <si>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</si>
  <si>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</si>
  <si>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</si>
  <si>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</si>
  <si>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</si>
  <si>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</si>
  <si>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</si>
  <si>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</si>
  <si>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</si>
  <si>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</si>
  <si>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</si>
  <si>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</si>
  <si>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</si>
  <si>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</si>
  <si>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</si>
  <si>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</si>
  <si>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</si>
  <si>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</si>
  <si>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</si>
  <si>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</si>
  <si>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</si>
  <si>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</si>
  <si>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</si>
  <si>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</si>
  <si>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</si>
  <si>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</si>
  <si>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</si>
  <si>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</si>
  <si>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</si>
  <si>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</si>
  <si>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</si>
  <si>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</si>
  <si>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</si>
  <si>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</si>
  <si>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</si>
  <si>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</si>
  <si>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</si>
  <si>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</si>
  <si>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</si>
  <si>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</si>
  <si>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</si>
  <si>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</si>
  <si>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</si>
  <si>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</si>
  <si>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</si>
  <si>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</si>
  <si>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</si>
  <si>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</si>
  <si>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</si>
  <si>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</si>
  <si>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</si>
  <si>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</si>
  <si>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</si>
  <si>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</si>
  <si>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</si>
  <si>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</si>
  <si>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</si>
  <si>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</si>
  <si>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</si>
  <si>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</si>
  <si>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</si>
  <si>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</si>
  <si>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</si>
  <si>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</si>
  <si>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</si>
  <si>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</si>
  <si>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</si>
  <si>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</si>
  <si>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</si>
  <si>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</si>
  <si>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</si>
  <si>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</si>
  <si>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</si>
  <si>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</si>
  <si>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</si>
  <si>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</si>
  <si>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</si>
  <si>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</si>
  <si>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</si>
  <si>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</si>
  <si>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</si>
  <si>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</si>
  <si>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</si>
  <si>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</si>
  <si>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</si>
  <si>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</si>
  <si>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</si>
  <si>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</si>
  <si>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</si>
  <si>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</si>
  <si>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</si>
  <si>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</si>
  <si>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</si>
  <si>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</si>
  <si>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</si>
  <si>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</si>
  <si>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</si>
  <si>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</si>
  <si>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</si>
  <si>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</si>
  <si>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</si>
  <si>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</si>
  <si>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</si>
  <si>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</si>
  <si>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</si>
  <si>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</si>
  <si>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</si>
  <si>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</si>
  <si>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</si>
  <si>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</si>
  <si>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</si>
  <si>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</si>
  <si>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</si>
  <si>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</si>
  <si>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</si>
  <si>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</si>
  <si>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</si>
  <si>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</si>
  <si>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</si>
  <si>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</si>
  <si>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</si>
  <si>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</si>
  <si>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</si>
  <si>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</si>
  <si>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</si>
  <si>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</si>
  <si>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</si>
  <si>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</si>
  <si>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</si>
  <si>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</si>
  <si>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</si>
  <si>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</si>
  <si>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</si>
  <si>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</si>
  <si>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</si>
  <si>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</si>
  <si>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</si>
  <si>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</si>
  <si>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</si>
  <si>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</si>
  <si>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</si>
  <si>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</si>
  <si>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</si>
  <si>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</si>
  <si>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</si>
  <si>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</si>
  <si>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</si>
  <si>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</si>
  <si>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</si>
  <si>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</si>
  <si>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</si>
  <si>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</si>
  <si>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</si>
  <si>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</si>
  <si>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</si>
  <si>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</si>
  <si>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</si>
  <si>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</si>
  <si>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</si>
  <si>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</si>
  <si>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</si>
  <si>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</si>
  <si>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</si>
  <si>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</si>
  <si>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</si>
  <si>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</si>
  <si>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</si>
  <si>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</si>
  <si>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</si>
  <si>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</si>
  <si>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</si>
  <si>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</si>
  <si>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</si>
  <si>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</si>
  <si>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</si>
  <si>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</si>
  <si>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</si>
  <si>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</si>
  <si>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</si>
  <si>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</si>
  <si>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</si>
  <si>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</si>
  <si>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</si>
  <si>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</si>
  <si>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</si>
  <si>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</si>
  <si>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</si>
  <si>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</si>
  <si>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</si>
  <si>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</si>
  <si>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</si>
  <si>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</si>
  <si>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</si>
  <si>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</si>
  <si>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</si>
  <si>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</si>
  <si>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</si>
  <si>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</si>
  <si>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</si>
  <si>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</si>
  <si>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</si>
  <si>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</si>
  <si>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</si>
  <si>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</si>
  <si>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</si>
  <si>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</si>
  <si>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</si>
  <si>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</si>
  <si>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</si>
  <si>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</si>
  <si>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</si>
  <si>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</si>
  <si>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</si>
  <si>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</si>
  <si>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</si>
  <si>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</si>
  <si>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</si>
  <si>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</si>
  <si>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</si>
  <si>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</si>
  <si>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</si>
  <si>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</si>
  <si>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</si>
  <si>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</si>
  <si>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</si>
  <si>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</si>
  <si>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</si>
  <si>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</si>
  <si>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</si>
  <si>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</si>
  <si>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</si>
  <si>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</si>
  <si>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</si>
  <si>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</si>
  <si>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</si>
  <si>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</si>
  <si>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</si>
  <si>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</si>
  <si>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</si>
  <si>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</si>
  <si>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</si>
  <si>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</si>
  <si>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</si>
  <si>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</si>
  <si>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</si>
  <si>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</si>
  <si>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</si>
  <si>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</si>
  <si>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</si>
  <si>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</si>
  <si>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</si>
  <si>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</si>
  <si>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</si>
  <si>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</si>
  <si>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</si>
  <si>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</si>
  <si>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</si>
  <si>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</si>
  <si>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</si>
  <si>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</si>
  <si>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</si>
  <si>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</si>
  <si>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</si>
  <si>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</si>
  <si>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</si>
  <si>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</si>
  <si>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</si>
  <si>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</si>
  <si>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</si>
  <si>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</si>
  <si>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</si>
  <si>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</si>
  <si>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</si>
  <si>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</si>
  <si>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</si>
  <si>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</si>
  <si>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</si>
  <si>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</si>
  <si>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</si>
  <si>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</si>
  <si>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</si>
  <si>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</si>
  <si>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</si>
  <si>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</si>
  <si>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</si>
  <si>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</si>
  <si>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</si>
  <si>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</si>
  <si>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</si>
  <si>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</si>
  <si>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</si>
  <si>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</si>
  <si>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</si>
  <si>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</si>
  <si>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</si>
  <si>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</si>
  <si>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</si>
  <si>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</si>
  <si>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</si>
  <si>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</si>
  <si>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</si>
  <si>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</si>
  <si>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</si>
  <si>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</si>
  <si>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</si>
  <si>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</si>
  <si>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</si>
  <si>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</si>
  <si>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</si>
  <si>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</si>
  <si>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</si>
  <si>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</si>
  <si>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</si>
  <si>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</si>
  <si>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</si>
  <si>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</si>
  <si>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</si>
  <si>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</si>
  <si>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</si>
  <si>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</si>
  <si>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</si>
  <si>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</si>
  <si>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</si>
  <si>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</si>
  <si>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</si>
  <si>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</si>
  <si>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</si>
  <si>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</si>
  <si>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</si>
  <si>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</si>
  <si>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</si>
  <si>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</si>
  <si>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</si>
  <si>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</si>
  <si>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</si>
  <si>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</si>
  <si>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</si>
  <si>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</si>
  <si>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</si>
  <si>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</si>
  <si>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</si>
  <si>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</si>
  <si>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</si>
  <si>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</si>
  <si>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</si>
  <si>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</si>
  <si>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</si>
  <si>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</si>
  <si>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</si>
  <si>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</si>
  <si>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</si>
  <si>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</si>
  <si>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</si>
  <si>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</si>
  <si>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</si>
  <si>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</si>
  <si>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</si>
  <si>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</si>
  <si>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</si>
  <si>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</si>
  <si>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</si>
  <si>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</si>
  <si>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</si>
  <si>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</si>
  <si>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</si>
  <si>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</si>
  <si>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</si>
  <si>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</si>
  <si>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</si>
  <si>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</si>
  <si>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</si>
  <si>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</si>
  <si>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</si>
  <si>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</si>
  <si>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</si>
  <si>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</si>
  <si>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</si>
  <si>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</si>
  <si>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</si>
  <si>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</si>
  <si>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</si>
  <si>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</si>
  <si>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</si>
  <si>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</si>
  <si>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</si>
  <si>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</si>
  <si>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</si>
  <si>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</si>
  <si>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</si>
  <si>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</si>
  <si>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</si>
  <si>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</si>
  <si>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</si>
  <si>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</si>
  <si>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</si>
  <si>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</si>
  <si>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</si>
  <si>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</si>
  <si>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</si>
  <si>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</si>
  <si>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</si>
  <si>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</si>
  <si>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</si>
  <si>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</si>
  <si>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</si>
  <si>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</si>
  <si>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</si>
  <si>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</si>
  <si>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</si>
  <si>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</si>
  <si>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</si>
  <si>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</si>
  <si>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</si>
  <si>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</si>
  <si>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</si>
  <si>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</si>
  <si>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</si>
  <si>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</si>
  <si>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</si>
  <si>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</si>
  <si>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</si>
  <si>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</si>
  <si>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</si>
  <si>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</si>
  <si>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</si>
  <si>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</si>
  <si>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</si>
  <si>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</si>
  <si>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</si>
  <si>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</si>
  <si>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</si>
  <si>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</si>
  <si>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</si>
  <si>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</si>
  <si>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</si>
  <si>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</si>
  <si>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</si>
  <si>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</si>
  <si>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</si>
  <si>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</si>
  <si>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</si>
  <si>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</si>
  <si>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</si>
  <si>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</si>
  <si>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</si>
  <si>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</si>
  <si>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</si>
  <si>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</si>
  <si>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</si>
  <si>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</si>
  <si>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</si>
  <si>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</si>
  <si>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</si>
  <si>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</si>
  <si>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</si>
  <si>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</si>
  <si>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</si>
  <si>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</si>
  <si>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</si>
  <si>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</si>
  <si>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</si>
  <si>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</si>
  <si>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</si>
  <si>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</si>
  <si>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</si>
  <si>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</si>
  <si>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</si>
  <si>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</si>
  <si>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</si>
  <si>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</si>
  <si>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</si>
  <si>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</si>
  <si>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</si>
  <si>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</si>
  <si>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</si>
  <si>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</si>
  <si>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</si>
  <si>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</si>
  <si>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</si>
  <si>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</si>
  <si>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</si>
  <si>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</si>
  <si>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</si>
  <si>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</si>
  <si>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</si>
  <si>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</si>
  <si>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</si>
  <si>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</si>
  <si>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</si>
  <si>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</si>
  <si>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</si>
  <si>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</si>
  <si>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</si>
  <si>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</si>
  <si>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</si>
  <si>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</si>
  <si>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</si>
  <si>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</si>
  <si>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</si>
  <si>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</si>
  <si>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</si>
  <si>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</si>
  <si>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</si>
  <si>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</si>
  <si>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</si>
  <si>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</si>
  <si>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</si>
  <si>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</si>
  <si>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</si>
  <si>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</si>
  <si>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</si>
  <si>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</si>
  <si>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</si>
  <si>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</si>
  <si>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</si>
  <si>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</si>
  <si>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</si>
  <si>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</si>
  <si>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</si>
  <si>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</si>
  <si>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</si>
  <si>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</si>
  <si>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</si>
  <si>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</si>
  <si>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</si>
  <si>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</si>
  <si>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</si>
  <si>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</si>
  <si>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</si>
  <si>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</si>
  <si>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</si>
  <si>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</si>
  <si>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</si>
  <si>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</si>
  <si>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</si>
  <si>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</si>
  <si>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</si>
  <si>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</si>
  <si>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</si>
  <si>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</si>
  <si>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</si>
  <si>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</si>
  <si>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</si>
  <si>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</si>
  <si>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</si>
  <si>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</si>
  <si>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</si>
  <si>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</si>
  <si>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</si>
  <si>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</si>
  <si>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</si>
  <si>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</si>
  <si>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</si>
  <si>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</si>
  <si>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</si>
  <si>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</si>
  <si>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</si>
  <si>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</si>
  <si>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</si>
  <si>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</si>
  <si>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</si>
  <si>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</si>
  <si>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</si>
  <si>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</si>
  <si>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</si>
  <si>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</si>
  <si>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</si>
  <si>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</si>
  <si>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</si>
  <si>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</si>
  <si>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</si>
  <si>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</si>
  <si>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</si>
  <si>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</si>
  <si>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</si>
  <si>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</si>
  <si>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</si>
  <si>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</si>
  <si>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</si>
  <si>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</si>
  <si>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</si>
  <si>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</si>
  <si>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</si>
  <si>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</si>
  <si>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</si>
  <si>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</si>
  <si>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</si>
  <si>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</si>
  <si>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</si>
  <si>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</si>
  <si>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</si>
  <si>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</si>
  <si>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</si>
  <si>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</si>
  <si>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</si>
  <si>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</si>
  <si>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</si>
  <si>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</si>
  <si>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</si>
  <si>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</si>
  <si>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</si>
  <si>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</si>
  <si>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</si>
  <si>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</si>
  <si>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</si>
  <si>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</si>
  <si>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</si>
  <si>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</si>
  <si>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</si>
  <si>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</si>
  <si>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</si>
  <si>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</si>
  <si>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</si>
  <si>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</si>
  <si>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</si>
  <si>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</si>
  <si>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</si>
  <si>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</si>
  <si>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</si>
  <si>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</si>
  <si>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</si>
  <si>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</si>
  <si>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</si>
  <si>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</si>
  <si>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</si>
  <si>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</si>
  <si>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</si>
  <si>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</si>
  <si>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</si>
  <si>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</si>
  <si>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</si>
  <si>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</si>
  <si>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</si>
  <si>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</si>
  <si>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</si>
  <si>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</si>
  <si>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</si>
  <si>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</si>
  <si>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</si>
  <si>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</si>
  <si>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</si>
  <si>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</si>
  <si>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</si>
  <si>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</si>
  <si>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</si>
  <si>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</si>
  <si>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</si>
  <si>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</si>
  <si>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</si>
  <si>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</si>
  <si>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</si>
  <si>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</si>
  <si>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</si>
  <si>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</si>
  <si>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</si>
  <si>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</si>
  <si>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</si>
  <si>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</si>
  <si>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</si>
  <si>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</si>
  <si>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</si>
  <si>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</si>
  <si>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</si>
  <si>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</si>
  <si>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</si>
  <si>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</si>
  <si>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</si>
  <si>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</si>
  <si>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</si>
  <si>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</si>
  <si>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</si>
  <si>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</si>
  <si>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</si>
  <si>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</si>
  <si>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</si>
  <si>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</si>
  <si>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</si>
  <si>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</si>
  <si>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</si>
  <si>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</si>
  <si>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</si>
  <si>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</si>
  <si>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</si>
  <si>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</si>
  <si>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</si>
  <si>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</si>
  <si>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</si>
  <si>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</si>
  <si>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</si>
  <si>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</si>
  <si>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</si>
  <si>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</si>
  <si>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</si>
  <si>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</si>
  <si>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</si>
  <si>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</si>
  <si>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</si>
  <si>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</si>
  <si>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</si>
  <si>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</si>
  <si>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</si>
  <si>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</si>
  <si>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</si>
  <si>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</si>
  <si>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</si>
  <si>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</si>
  <si>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</si>
  <si>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</si>
  <si>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</si>
  <si>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</si>
  <si>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</si>
  <si>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</si>
  <si>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</si>
  <si>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</si>
  <si>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</si>
  <si>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</si>
  <si>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</si>
  <si>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</si>
  <si>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</si>
  <si>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</si>
  <si>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</si>
  <si>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</si>
  <si>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</si>
  <si>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</si>
  <si>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</si>
  <si>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</si>
  <si>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</si>
  <si>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</si>
  <si>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</si>
  <si>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</si>
  <si>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</si>
  <si>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</si>
  <si>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</si>
  <si>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</si>
  <si>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</si>
  <si>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</si>
  <si>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</si>
  <si>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</si>
  <si>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</si>
  <si>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</si>
  <si>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</si>
  <si>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</si>
  <si>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</si>
  <si>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</si>
  <si>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</si>
  <si>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</si>
  <si>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</si>
  <si>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</si>
  <si>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</si>
  <si>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</si>
  <si>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</si>
  <si>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</si>
  <si>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</si>
  <si>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</si>
  <si>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</si>
  <si>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</si>
  <si>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</si>
  <si>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</si>
  <si>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</si>
  <si>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</si>
  <si>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</si>
  <si>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</si>
  <si>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</si>
  <si>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</si>
  <si>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</si>
  <si>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</si>
  <si>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</si>
  <si>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</si>
  <si>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</si>
  <si>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</si>
  <si>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</si>
  <si>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</si>
  <si>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</si>
  <si>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</si>
  <si>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</si>
  <si>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</si>
  <si>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</si>
  <si>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</si>
  <si>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</si>
  <si>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</si>
  <si>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</si>
  <si>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</si>
  <si>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</si>
  <si>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</si>
  <si>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</si>
  <si>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</si>
  <si>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</si>
  <si>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</si>
  <si>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</si>
  <si>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</si>
  <si>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</si>
  <si>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</si>
  <si>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</si>
  <si>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</si>
  <si>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</si>
  <si>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</si>
  <si>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</si>
  <si>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</si>
  <si>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</si>
  <si>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</si>
  <si>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</si>
  <si>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</si>
  <si>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</si>
  <si>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</si>
  <si>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</si>
  <si>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</si>
  <si>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</si>
  <si>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</si>
  <si>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</si>
  <si>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</si>
  <si>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</si>
  <si>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</si>
  <si>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</si>
  <si>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</si>
  <si>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</si>
  <si>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</si>
  <si>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</si>
  <si>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</si>
  <si>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</si>
  <si>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</si>
  <si>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</si>
  <si>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</si>
  <si>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</si>
  <si>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</si>
  <si>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</si>
  <si>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</si>
  <si>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</si>
  <si>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</si>
  <si>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</si>
  <si>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</si>
  <si>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</si>
  <si>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</si>
  <si>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</si>
  <si>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</si>
  <si>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</si>
  <si>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</si>
  <si>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</si>
  <si>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</si>
  <si>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</si>
  <si>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</si>
  <si>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</si>
  <si>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</si>
  <si>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</si>
  <si>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</si>
  <si>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</si>
  <si>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</si>
  <si>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</si>
  <si>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</si>
  <si>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</si>
  <si>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</si>
  <si>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</si>
  <si>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</si>
  <si>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</si>
  <si>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</si>
  <si>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</si>
  <si>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</si>
  <si>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</si>
  <si>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</si>
  <si>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</si>
  <si>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</si>
  <si>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</si>
  <si>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</si>
  <si>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</si>
  <si>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</si>
  <si>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</si>
  <si>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</si>
  <si>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</si>
  <si>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</si>
  <si>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</si>
  <si>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</si>
  <si>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</si>
  <si>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</si>
  <si>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</si>
  <si>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</si>
  <si>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</si>
  <si>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</si>
  <si>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</si>
  <si>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</si>
  <si>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</si>
  <si>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</si>
  <si>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</si>
  <si>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</si>
  <si>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</si>
  <si>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</si>
  <si>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</si>
  <si>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</si>
  <si>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</si>
  <si>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</si>
  <si>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</si>
  <si>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</si>
  <si>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</si>
  <si>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</si>
  <si>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</si>
  <si>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</si>
  <si>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</si>
  <si>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</si>
  <si>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</si>
  <si>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</si>
  <si>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</si>
  <si>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</si>
  <si>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</si>
  <si>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</si>
  <si>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</si>
  <si>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</si>
  <si>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</si>
  <si>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</si>
  <si>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</si>
  <si>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</si>
  <si>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</si>
  <si>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</si>
  <si>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</si>
  <si>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</si>
  <si>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</si>
  <si>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</si>
  <si>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</si>
  <si>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</si>
  <si>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</si>
  <si>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</si>
  <si>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</si>
  <si>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</si>
  <si>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</si>
  <si>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</si>
  <si>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</si>
  <si>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</si>
  <si>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</si>
  <si>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</si>
  <si>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</si>
  <si>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</si>
  <si>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</si>
  <si>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</si>
  <si>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</si>
  <si>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</si>
  <si>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</si>
  <si>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</si>
  <si>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</si>
  <si>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</si>
  <si>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</si>
  <si>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</si>
  <si>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</si>
  <si>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</si>
  <si>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</si>
  <si>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</si>
  <si>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</si>
  <si>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</si>
  <si>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</si>
  <si>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</si>
  <si>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</si>
  <si>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</si>
  <si>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</si>
  <si>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</si>
  <si>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</si>
  <si>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</si>
  <si>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</si>
  <si>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</si>
  <si>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</si>
  <si>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</si>
  <si>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</si>
  <si>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</si>
  <si>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</si>
  <si>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</si>
  <si>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</si>
  <si>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</si>
  <si>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</si>
  <si>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</si>
  <si>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</si>
  <si>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</si>
  <si>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</si>
  <si>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</si>
  <si>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</si>
  <si>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</si>
  <si>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</si>
  <si>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</si>
  <si>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</si>
  <si>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</si>
  <si>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</si>
  <si>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</si>
  <si>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</si>
  <si>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</si>
  <si>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</si>
  <si>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</si>
  <si>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</si>
  <si>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</si>
  <si>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</si>
  <si>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</si>
  <si>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</si>
  <si>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</si>
  <si>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</si>
  <si>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</si>
  <si>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</si>
  <si>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</si>
  <si>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</si>
  <si>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</si>
  <si>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</si>
  <si>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</si>
  <si>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</si>
  <si>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</si>
  <si>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</si>
  <si>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</si>
  <si>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</si>
  <si>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</si>
  <si>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</si>
  <si>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</si>
  <si>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</si>
  <si>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</si>
  <si>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</si>
  <si>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</si>
  <si>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</si>
  <si>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</si>
  <si>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</si>
  <si>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</si>
  <si>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</si>
  <si>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</si>
  <si>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</si>
  <si>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</si>
  <si>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</si>
  <si>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</si>
  <si>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</si>
  <si>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</si>
  <si>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</si>
  <si>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</si>
  <si>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</si>
  <si>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</si>
  <si>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</si>
  <si>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</si>
  <si>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</si>
  <si>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</si>
  <si>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</si>
  <si>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</si>
  <si>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</si>
  <si>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</si>
  <si>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</si>
  <si>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</si>
  <si>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</si>
  <si>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</si>
  <si>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</si>
  <si>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</si>
  <si>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</si>
  <si>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</si>
  <si>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</si>
  <si>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</si>
  <si>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</si>
  <si>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</si>
  <si>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</si>
  <si>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</si>
  <si>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</si>
  <si>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</si>
  <si>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</si>
  <si>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</si>
  <si>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</si>
  <si>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</si>
  <si>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</si>
  <si>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</si>
  <si>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</si>
  <si>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</si>
  <si>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</si>
  <si>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</si>
  <si>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</si>
  <si>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</si>
  <si>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</si>
  <si>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</si>
  <si>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</si>
  <si>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</si>
  <si>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</si>
  <si>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</si>
  <si>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</si>
  <si>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</si>
  <si>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</si>
  <si>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</si>
  <si>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</si>
  <si>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</si>
  <si>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</si>
  <si>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</si>
  <si>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</si>
  <si>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</si>
  <si>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</si>
  <si>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</si>
  <si>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</si>
  <si>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</si>
  <si>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</si>
  <si>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</si>
  <si>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</si>
  <si>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</si>
  <si>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</si>
  <si>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</si>
  <si>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</si>
  <si>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</si>
  <si>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</si>
  <si>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</si>
  <si>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</si>
  <si>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</si>
  <si>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</si>
  <si>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</si>
  <si>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</si>
  <si>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</si>
  <si>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</si>
  <si>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</si>
  <si>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</si>
  <si>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</si>
  <si>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</si>
  <si>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</si>
  <si>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</si>
  <si>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</si>
  <si>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</si>
  <si>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</si>
  <si>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</si>
  <si>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</si>
  <si>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</si>
  <si>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</si>
  <si>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</si>
  <si>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</si>
  <si>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</si>
  <si>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</si>
  <si>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</si>
  <si>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</si>
  <si>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</si>
  <si>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</si>
  <si>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</si>
  <si>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</si>
  <si>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</si>
  <si>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</si>
  <si>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</si>
  <si>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</si>
  <si>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</si>
  <si>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</si>
  <si>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</si>
  <si>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</si>
  <si>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</si>
  <si>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</si>
  <si>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</si>
  <si>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</si>
  <si>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</si>
  <si>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</si>
  <si>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</si>
  <si>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</si>
  <si>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</si>
  <si>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</si>
  <si>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</si>
  <si>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</si>
  <si>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</si>
  <si>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</si>
  <si>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</si>
  <si>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</si>
  <si>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</si>
  <si>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</si>
  <si>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</si>
  <si>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</si>
  <si>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</si>
  <si>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</si>
  <si>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</si>
  <si>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</si>
  <si>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</si>
  <si>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</si>
  <si>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</si>
  <si>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</si>
  <si>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</si>
  <si>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</si>
  <si>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</si>
  <si>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</si>
  <si>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</si>
  <si>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</si>
  <si>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</si>
  <si>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</si>
  <si>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</si>
  <si>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</si>
  <si>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</si>
  <si>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</si>
  <si>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</si>
  <si>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</si>
  <si>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</si>
  <si>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</si>
  <si>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</si>
  <si>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</si>
  <si>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</si>
  <si>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</si>
  <si>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</si>
  <si>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</si>
  <si>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</si>
  <si>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</si>
  <si>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</si>
  <si>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</si>
  <si>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</si>
  <si>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</si>
  <si>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</si>
  <si>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</si>
  <si>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</si>
  <si>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</si>
  <si>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</si>
  <si>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</si>
  <si>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</si>
  <si>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</si>
  <si>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</si>
  <si>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</si>
  <si>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</si>
  <si>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</si>
  <si>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</si>
  <si>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</si>
  <si>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</si>
  <si>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</si>
  <si>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</si>
  <si>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</si>
  <si>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</si>
  <si>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</si>
  <si>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</si>
  <si>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</si>
  <si>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</si>
  <si>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</si>
  <si>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</si>
  <si>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</si>
  <si>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</si>
  <si>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</si>
  <si>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</si>
  <si>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</si>
  <si>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</si>
  <si>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</si>
  <si>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</si>
  <si>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</si>
  <si>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</si>
  <si>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</si>
  <si>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</si>
  <si>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</si>
  <si>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</si>
  <si>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</si>
  <si>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</si>
  <si>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</si>
  <si>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</si>
  <si>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</si>
  <si>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</si>
  <si>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</si>
  <si>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</si>
  <si>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</si>
  <si>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</si>
  <si>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</si>
  <si>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</si>
  <si>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</si>
  <si>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</si>
  <si>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</si>
  <si>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</si>
  <si>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</si>
  <si>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</si>
  <si>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</si>
  <si>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</si>
  <si>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</si>
  <si>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</si>
  <si>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</si>
  <si>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</si>
  <si>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</si>
  <si>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</si>
  <si>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</si>
  <si>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</si>
  <si>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</si>
  <si>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</si>
  <si>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</si>
  <si>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</si>
  <si>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</si>
  <si>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</si>
  <si>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</si>
  <si>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</si>
  <si>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</si>
  <si>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</si>
  <si>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</si>
  <si>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</si>
  <si>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</si>
  <si>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</si>
  <si>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</si>
  <si>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</si>
  <si>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</si>
  <si>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</si>
  <si>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</si>
  <si>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</si>
  <si>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</si>
  <si>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</si>
  <si>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</si>
  <si>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</si>
  <si>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</si>
  <si>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</si>
  <si>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</si>
  <si>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</si>
  <si>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</si>
  <si>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</si>
  <si>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</si>
  <si>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</si>
  <si>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</si>
  <si>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</si>
  <si>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</si>
  <si>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</si>
  <si>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</si>
  <si>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</si>
  <si>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</si>
  <si>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</si>
  <si>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</si>
  <si>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</si>
  <si>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</si>
  <si>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</si>
  <si>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</si>
  <si>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</si>
  <si>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</si>
  <si>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</si>
  <si>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</si>
  <si>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</si>
  <si>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</si>
  <si>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</si>
  <si>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</si>
  <si>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</si>
  <si>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</si>
  <si>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</si>
  <si>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</si>
  <si>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</si>
  <si>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</si>
  <si>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</si>
  <si>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</si>
  <si>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</si>
  <si>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</si>
  <si>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</si>
  <si>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</si>
  <si>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</si>
  <si>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</si>
  <si>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</si>
  <si>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</si>
  <si>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</si>
  <si>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</si>
  <si>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</si>
  <si>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</si>
  <si>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</si>
  <si>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</si>
  <si>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</si>
  <si>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</si>
  <si>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</si>
  <si>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</si>
  <si>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</si>
  <si>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</si>
  <si>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</si>
  <si>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</si>
  <si>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</si>
  <si>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</si>
  <si>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</si>
  <si>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</si>
  <si>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</si>
  <si>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</si>
  <si>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</si>
  <si>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</si>
  <si>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</si>
  <si>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</si>
  <si>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</si>
  <si>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</si>
  <si>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</si>
  <si>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</si>
  <si>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</si>
  <si>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</si>
  <si>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</si>
  <si>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</si>
  <si>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</si>
  <si>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</si>
  <si>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</si>
  <si>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</si>
  <si>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</si>
  <si>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</si>
  <si>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</si>
  <si>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</si>
  <si>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</si>
  <si>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</si>
  <si>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</si>
  <si>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</si>
  <si>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</si>
  <si>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</si>
  <si>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</si>
  <si>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</si>
  <si>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</si>
  <si>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</si>
  <si>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</si>
  <si>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</si>
  <si>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</si>
  <si>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</si>
  <si>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</si>
  <si>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</si>
  <si>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</si>
  <si>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</si>
  <si>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</si>
  <si>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</si>
  <si>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</si>
  <si>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</si>
  <si>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</si>
  <si>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</si>
  <si>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</si>
  <si>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</si>
  <si>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</si>
  <si>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</si>
  <si>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</si>
  <si>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</si>
  <si>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</si>
  <si>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</si>
  <si>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</si>
  <si>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</si>
  <si>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</si>
  <si>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</si>
  <si>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</si>
  <si>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</si>
  <si>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</si>
  <si>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</si>
  <si>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</si>
  <si>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</si>
  <si>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</si>
  <si>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</si>
  <si>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</si>
  <si>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</si>
  <si>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</si>
  <si>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</si>
  <si>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</si>
  <si>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</si>
  <si>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</si>
  <si>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</si>
  <si>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</si>
  <si>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</si>
  <si>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</si>
  <si>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</si>
  <si>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</si>
  <si>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</si>
  <si>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</si>
  <si>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</si>
  <si>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</si>
  <si>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</si>
  <si>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</si>
  <si>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</si>
  <si>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</si>
  <si>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</si>
  <si>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</si>
  <si>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</si>
  <si>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</si>
  <si>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</si>
  <si>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</si>
  <si>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</si>
  <si>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</si>
  <si>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</si>
  <si>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</si>
  <si>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</si>
  <si>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</si>
  <si>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</si>
  <si>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</si>
  <si>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</si>
  <si>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</si>
  <si>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</si>
  <si>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</si>
  <si>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</si>
  <si>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</si>
  <si>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</si>
  <si>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</si>
  <si>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</si>
  <si>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</si>
  <si>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</si>
  <si>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</si>
  <si>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</si>
  <si>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</si>
  <si>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</si>
  <si>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</si>
  <si>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</si>
  <si>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</si>
  <si>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</si>
  <si>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</si>
  <si>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</si>
  <si>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</si>
  <si>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</si>
  <si>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</si>
  <si>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</si>
  <si>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</si>
  <si>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</si>
  <si>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</si>
  <si>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</si>
  <si>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</si>
  <si>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</si>
  <si>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</si>
  <si>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</si>
  <si>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</si>
  <si>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</si>
  <si>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</si>
  <si>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</si>
  <si>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</si>
  <si>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</si>
  <si>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</si>
  <si>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</si>
  <si>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</si>
  <si>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</si>
  <si>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</si>
  <si>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</si>
  <si>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</si>
  <si>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</si>
  <si>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</si>
  <si>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</si>
  <si>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</si>
  <si>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</si>
  <si>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</si>
  <si>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</si>
  <si>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</si>
  <si>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</si>
  <si>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</si>
  <si>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</si>
  <si>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</si>
  <si>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</si>
  <si>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</si>
  <si>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</si>
  <si>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</si>
  <si>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</si>
  <si>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</si>
  <si>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</si>
  <si>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</si>
  <si>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</si>
  <si>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</si>
  <si>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</si>
  <si>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</si>
  <si>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</si>
  <si>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</si>
  <si>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</si>
  <si>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</si>
  <si>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</si>
  <si>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</si>
  <si>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</si>
  <si>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</si>
  <si>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</si>
  <si>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</si>
  <si>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</si>
  <si>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</si>
  <si>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</si>
  <si>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</si>
  <si>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</si>
  <si>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</si>
  <si>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</si>
  <si>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</si>
  <si>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</si>
  <si>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</si>
  <si>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</si>
  <si>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</si>
  <si>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</si>
  <si>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</si>
  <si>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</si>
  <si>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</si>
  <si>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</si>
  <si>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</si>
  <si>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</si>
  <si>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</si>
  <si>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</si>
  <si>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</si>
  <si>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</si>
  <si>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</si>
  <si>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</si>
  <si>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</si>
  <si>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</si>
  <si>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</si>
  <si>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</si>
  <si>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</si>
  <si>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</si>
  <si>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</si>
  <si>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</si>
  <si>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</si>
  <si>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</si>
  <si>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</si>
  <si>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</si>
  <si>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</si>
  <si>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</si>
  <si>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</si>
  <si>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</si>
  <si>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</si>
  <si>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</si>
  <si>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</si>
  <si>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</si>
  <si>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</si>
  <si>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</si>
  <si>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</si>
  <si>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</si>
  <si>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</si>
  <si>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</si>
  <si>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</si>
  <si>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</si>
  <si>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</si>
  <si>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</si>
  <si>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</si>
  <si>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</si>
  <si>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</si>
  <si>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</si>
  <si>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</si>
  <si>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</si>
  <si>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</si>
  <si>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</si>
  <si>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</si>
  <si>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</si>
  <si>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</si>
  <si>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</si>
  <si>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</si>
  <si>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</si>
  <si>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</si>
  <si>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</si>
  <si>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</si>
  <si>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</si>
  <si>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</si>
  <si>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</si>
  <si>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</si>
  <si>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</si>
  <si>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</si>
  <si>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</si>
  <si>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</si>
  <si>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</si>
  <si>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</si>
  <si>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</si>
  <si>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</si>
  <si>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</si>
  <si>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</si>
  <si>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</si>
  <si>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</si>
  <si>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</si>
  <si>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</si>
  <si>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</si>
  <si>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</si>
  <si>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</si>
  <si>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</si>
  <si>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</si>
  <si>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</si>
  <si>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</si>
  <si>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</si>
  <si>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</si>
  <si>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</si>
  <si>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</si>
  <si>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</si>
  <si>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</si>
  <si>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</si>
  <si>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</si>
  <si>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</si>
  <si>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</si>
  <si>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</si>
  <si>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</si>
  <si>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</si>
  <si>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</si>
  <si>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</si>
  <si>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</si>
  <si>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</si>
  <si>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</si>
  <si>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</si>
  <si>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</si>
  <si>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</si>
  <si>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</si>
  <si>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</si>
  <si>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</si>
  <si>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</si>
  <si>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</si>
  <si>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</si>
  <si>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</si>
  <si>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</si>
  <si>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</si>
  <si>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</si>
  <si>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</si>
  <si>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</si>
  <si>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</si>
  <si>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</si>
  <si>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</si>
  <si>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</si>
  <si>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</si>
  <si>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</si>
  <si>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</si>
  <si>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</si>
  <si>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</si>
  <si>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</si>
  <si>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</si>
  <si>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</si>
  <si>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</si>
  <si>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</si>
  <si>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</si>
  <si>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</si>
  <si>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</si>
  <si>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</si>
  <si>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</si>
  <si>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</si>
  <si>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</si>
  <si>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</si>
  <si>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</si>
  <si>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</si>
  <si>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</si>
  <si>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</si>
  <si>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</si>
  <si>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</si>
  <si>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</si>
  <si>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</si>
  <si>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</si>
  <si>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</si>
  <si>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</si>
  <si>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</si>
  <si>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</si>
  <si>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</si>
  <si>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</si>
  <si>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</si>
  <si>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</si>
  <si>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</si>
  <si>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</si>
  <si>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</si>
  <si>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</si>
  <si>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</si>
  <si>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</si>
  <si>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</si>
  <si>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</si>
  <si>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</si>
  <si>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</si>
  <si>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</si>
  <si>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</si>
  <si>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</si>
  <si>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</si>
  <si>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</si>
  <si>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</si>
  <si>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</si>
  <si>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</si>
  <si>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</si>
  <si>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</si>
  <si>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</si>
  <si>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</si>
  <si>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</si>
  <si>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</si>
  <si>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</si>
  <si>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</si>
  <si>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</si>
  <si>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</si>
  <si>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</si>
  <si>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</si>
  <si>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</si>
  <si>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</si>
  <si>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</si>
  <si>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</si>
  <si>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</si>
  <si>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</si>
  <si>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</si>
  <si>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</si>
  <si>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</si>
  <si>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</si>
  <si>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</si>
  <si>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</si>
  <si>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</si>
  <si>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</si>
  <si>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</si>
  <si>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</si>
  <si>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</si>
  <si>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</si>
  <si>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</si>
  <si>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</si>
  <si>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</si>
  <si>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</si>
  <si>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</si>
  <si>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</si>
  <si>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</si>
  <si>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</si>
  <si>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</si>
  <si>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</si>
  <si>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</si>
  <si>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</si>
  <si>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</si>
  <si>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</si>
  <si>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</si>
  <si>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</si>
  <si>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</si>
  <si>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</si>
  <si>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</si>
  <si>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</si>
  <si>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</si>
  <si>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</si>
  <si>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</si>
  <si>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</si>
  <si>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</si>
  <si>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</si>
  <si>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</si>
  <si>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</si>
  <si>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</si>
  <si>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</si>
  <si>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</si>
  <si>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</si>
  <si>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</si>
  <si>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</si>
  <si>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</si>
  <si>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</si>
  <si>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</si>
  <si>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</si>
  <si>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</si>
  <si>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</si>
  <si>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</si>
  <si>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</si>
  <si>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</si>
  <si>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</si>
  <si>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</si>
  <si>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</si>
  <si>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</si>
  <si>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</si>
  <si>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</si>
  <si>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</si>
  <si>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</si>
  <si>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</si>
  <si>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</si>
  <si>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</si>
  <si>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</si>
  <si>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</si>
  <si>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</si>
  <si>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</si>
  <si>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</si>
  <si>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</si>
  <si>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</si>
  <si>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</si>
  <si>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</si>
  <si>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</si>
  <si>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</si>
  <si>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</si>
  <si>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</si>
  <si>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</si>
  <si>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</si>
  <si>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</si>
  <si>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</si>
  <si>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</si>
  <si>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</si>
  <si>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</si>
  <si>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</si>
  <si>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</si>
  <si>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</si>
  <si>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</si>
  <si>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</si>
  <si>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</si>
  <si>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</si>
  <si>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</si>
  <si>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</si>
  <si>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</si>
  <si>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</si>
  <si>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</si>
  <si>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</si>
  <si>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</si>
  <si>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</si>
  <si>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</si>
  <si>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</si>
  <si>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</si>
  <si>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</si>
  <si>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</si>
  <si>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</si>
  <si>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</si>
  <si>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</si>
  <si>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</si>
  <si>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</si>
  <si>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</si>
  <si>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</si>
  <si>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</si>
  <si>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</si>
  <si>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</si>
  <si>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</si>
  <si>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</si>
  <si>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</si>
  <si>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</si>
  <si>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</si>
  <si>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</si>
  <si>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</si>
  <si>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</si>
  <si>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</si>
  <si>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</si>
  <si>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</si>
  <si>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</si>
  <si>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</si>
  <si>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</si>
  <si>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</si>
  <si>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</si>
  <si>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</si>
  <si>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</si>
  <si>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</si>
  <si>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</si>
  <si>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</si>
  <si>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</si>
  <si>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</si>
  <si>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</si>
  <si>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</si>
  <si>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</si>
  <si>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</si>
  <si>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</si>
  <si>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</si>
  <si>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</si>
  <si>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</si>
  <si>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</si>
  <si>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</si>
  <si>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</si>
  <si>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</si>
  <si>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</si>
  <si>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</si>
  <si>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</si>
  <si>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</si>
  <si>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</si>
  <si>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</si>
  <si>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</si>
  <si>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</si>
  <si>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</si>
  <si>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</si>
  <si>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</si>
  <si>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</si>
  <si>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</si>
  <si>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</si>
  <si>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</si>
  <si>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</si>
  <si>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</si>
  <si>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</si>
  <si>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</si>
  <si>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</si>
  <si>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</si>
  <si>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</si>
  <si>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</si>
  <si>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</si>
  <si>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</si>
  <si>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</si>
  <si>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</si>
  <si>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</si>
  <si>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</si>
  <si>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</si>
  <si>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</si>
  <si>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</si>
  <si>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</si>
  <si>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</si>
  <si>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</si>
  <si>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</si>
  <si>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</si>
  <si>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</si>
  <si>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</si>
  <si>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</si>
  <si>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</si>
  <si>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</si>
  <si>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</si>
  <si>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</si>
  <si>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</si>
  <si>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</si>
  <si>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</si>
  <si>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</si>
  <si>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</si>
  <si>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</si>
  <si>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</si>
  <si>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</si>
  <si>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</si>
  <si>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</si>
  <si>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</si>
  <si>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</si>
  <si>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</si>
  <si>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</si>
  <si>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</si>
  <si>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</si>
  <si>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</si>
  <si>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</si>
  <si>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</si>
  <si>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</si>
  <si>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</si>
  <si>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</si>
  <si>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</si>
  <si>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</si>
  <si>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</si>
  <si>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</si>
  <si>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</si>
  <si>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</si>
  <si>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</si>
  <si>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</si>
  <si>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</si>
  <si>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</si>
  <si>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</si>
  <si>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</si>
  <si>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</si>
  <si>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</si>
  <si>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</si>
  <si>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</si>
  <si>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</si>
  <si>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</si>
  <si>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</si>
  <si>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</si>
  <si>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</si>
  <si>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</si>
  <si>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</si>
  <si>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</si>
  <si>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</si>
  <si>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</si>
  <si>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</si>
  <si>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</si>
  <si>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</si>
  <si>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</si>
  <si>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</si>
  <si>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</si>
  <si>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</si>
  <si>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</si>
  <si>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</si>
  <si>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</si>
  <si>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</si>
  <si>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</si>
  <si>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</si>
  <si>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</si>
  <si>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</si>
  <si>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</si>
  <si>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</si>
  <si>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</si>
  <si>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</si>
  <si>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</si>
  <si>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</si>
  <si>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</si>
  <si>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</si>
  <si>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</si>
  <si>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</si>
  <si>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</si>
  <si>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</si>
  <si>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</si>
  <si>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</si>
  <si>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</si>
  <si>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</si>
  <si>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</si>
  <si>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</si>
  <si>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</si>
  <si>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</si>
  <si>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</si>
  <si>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</si>
  <si>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</si>
  <si>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</si>
  <si>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</si>
  <si>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</si>
  <si>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</si>
  <si>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</si>
  <si>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</si>
  <si>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</si>
  <si>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</si>
  <si>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</si>
  <si>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</si>
  <si>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</si>
  <si>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</si>
  <si>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</si>
  <si>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</si>
  <si>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</si>
  <si>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</si>
  <si>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</si>
  <si>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</si>
  <si>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</si>
  <si>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</si>
  <si>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</si>
  <si>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</si>
  <si>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</si>
  <si>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</si>
  <si>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</si>
  <si>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</si>
  <si>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</si>
  <si>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</si>
  <si>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</si>
  <si>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</si>
  <si>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</si>
  <si>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</si>
  <si>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</si>
  <si>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</si>
  <si>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</si>
  <si>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</si>
  <si>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</si>
  <si>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</si>
  <si>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</si>
  <si>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</si>
  <si>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</si>
  <si>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</si>
  <si>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</si>
  <si>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</si>
  <si>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</si>
  <si>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</si>
  <si>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</si>
  <si>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</si>
  <si>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</si>
  <si>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</si>
  <si>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</si>
  <si>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</si>
  <si>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</si>
  <si>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</si>
  <si>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</si>
  <si>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</si>
  <si>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</si>
  <si>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</si>
  <si>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</si>
  <si>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</si>
  <si>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</si>
  <si>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</si>
  <si>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</si>
  <si>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</si>
  <si>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</si>
  <si>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</si>
  <si>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</si>
  <si>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</si>
  <si>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</si>
  <si>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</si>
  <si>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</si>
  <si>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</si>
  <si>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</si>
  <si>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</si>
  <si>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</si>
  <si>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</si>
  <si>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</si>
  <si>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</si>
  <si>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</si>
  <si>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</si>
  <si>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</si>
  <si>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</si>
  <si>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</si>
  <si>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</si>
  <si>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</si>
  <si>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</si>
  <si>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</si>
  <si>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</si>
  <si>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</si>
  <si>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</si>
  <si>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</si>
  <si>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</si>
  <si>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</si>
  <si>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</si>
  <si>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</si>
  <si>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</si>
  <si>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</si>
  <si>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</si>
  <si>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</si>
  <si>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</si>
  <si>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</si>
  <si>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</si>
  <si>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</si>
  <si>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</si>
  <si>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</si>
  <si>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</si>
  <si>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</si>
  <si>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</si>
  <si>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</si>
  <si>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</si>
  <si>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</si>
  <si>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</si>
  <si>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</si>
  <si>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</si>
  <si>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</si>
  <si>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</si>
  <si>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</si>
  <si>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</si>
  <si>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</si>
  <si>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</si>
  <si>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</si>
  <si>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</si>
  <si>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</si>
  <si>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</si>
  <si>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</si>
  <si>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</si>
  <si>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</si>
  <si>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</si>
  <si>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</si>
  <si>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</si>
  <si>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</si>
  <si>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</si>
  <si>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</si>
  <si>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</si>
  <si>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</si>
  <si>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</si>
  <si>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</si>
  <si>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</si>
  <si>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</si>
  <si>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</si>
  <si>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</si>
  <si>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</si>
  <si>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</si>
  <si>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</si>
  <si>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</si>
  <si>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</si>
  <si>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</si>
  <si>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</si>
  <si>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</si>
  <si>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</si>
  <si>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</si>
  <si>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</si>
  <si>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</si>
  <si>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</si>
  <si>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</si>
  <si>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</si>
  <si>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</si>
  <si>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</si>
  <si>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</si>
  <si>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</si>
  <si>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</si>
  <si>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</si>
  <si>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</si>
  <si>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</si>
  <si>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</si>
  <si>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</si>
  <si>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</si>
  <si>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</si>
  <si>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</si>
  <si>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</si>
  <si>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</si>
  <si>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</si>
  <si>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</si>
  <si>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</si>
  <si>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</si>
  <si>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</si>
  <si>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</si>
  <si>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</si>
  <si>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</si>
  <si>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</si>
  <si>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</si>
  <si>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</si>
  <si>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</si>
  <si>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</si>
  <si>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</si>
  <si>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</si>
  <si>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</si>
  <si>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</si>
  <si>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</si>
  <si>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</si>
  <si>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</si>
  <si>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</si>
  <si>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</si>
  <si>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</si>
  <si>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</si>
  <si>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</si>
  <si>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</si>
  <si>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</si>
  <si>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</si>
  <si>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</si>
  <si>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</si>
  <si>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</si>
  <si>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</si>
  <si>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</si>
  <si>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</si>
  <si>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</si>
  <si>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</si>
  <si>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</si>
  <si>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</si>
  <si>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</si>
  <si>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</si>
  <si>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</si>
  <si>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</si>
  <si>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</si>
  <si>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</si>
  <si>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</si>
  <si>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</si>
  <si>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</si>
  <si>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</si>
  <si>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</si>
  <si>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</si>
  <si>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</si>
  <si>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</si>
  <si>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</si>
  <si>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</si>
  <si>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</si>
  <si>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</si>
  <si>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</si>
  <si>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</si>
  <si>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</si>
  <si>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</si>
  <si>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</si>
  <si>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</si>
  <si>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</si>
  <si>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</si>
  <si>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</si>
  <si>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</si>
  <si>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</si>
  <si>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</si>
  <si>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</si>
  <si>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</si>
  <si>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</si>
  <si>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</si>
  <si>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</si>
  <si>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</si>
  <si>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</si>
  <si>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</si>
  <si>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</si>
  <si>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</si>
  <si>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</si>
  <si>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</si>
  <si>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</si>
  <si>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</si>
  <si>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</si>
  <si>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</si>
  <si>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</si>
  <si>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</si>
  <si>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</si>
  <si>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</si>
  <si>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</si>
  <si>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</si>
  <si>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</si>
  <si>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</si>
  <si>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</si>
  <si>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</si>
  <si>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</si>
  <si>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</si>
  <si>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</si>
  <si>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</si>
  <si>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</si>
  <si>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</si>
  <si>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</si>
  <si>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</si>
  <si>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</si>
  <si>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</si>
  <si>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</si>
  <si>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</si>
  <si>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</si>
  <si>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</si>
  <si>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</si>
  <si>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</si>
  <si>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</si>
  <si>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</si>
  <si>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</si>
  <si>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</si>
  <si>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</si>
  <si>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</si>
  <si>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</si>
  <si>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</si>
  <si>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</si>
  <si>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</si>
  <si>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</si>
  <si>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</si>
  <si>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</si>
  <si>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</si>
  <si>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</si>
  <si>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</si>
  <si>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</si>
  <si>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</si>
  <si>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</si>
  <si>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</si>
  <si>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</si>
  <si>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</si>
  <si>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</si>
  <si>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</si>
  <si>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</si>
  <si>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</si>
  <si>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</si>
  <si>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</si>
  <si>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</si>
  <si>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</si>
  <si>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</si>
  <si>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</si>
  <si>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</si>
  <si>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</si>
  <si>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</si>
  <si>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</si>
  <si>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</si>
  <si>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</si>
  <si>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</si>
  <si>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</si>
  <si>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</si>
  <si>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</si>
  <si>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</si>
  <si>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</si>
  <si>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</si>
  <si>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</si>
  <si>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</si>
  <si>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</si>
  <si>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</si>
  <si>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</si>
  <si>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</si>
  <si>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</si>
  <si>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</si>
  <si>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</si>
  <si>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</si>
  <si>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</si>
  <si>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</si>
  <si>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</si>
  <si>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</si>
  <si>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</si>
  <si>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</si>
  <si>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</si>
  <si>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</si>
  <si>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</si>
  <si>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</si>
  <si>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</si>
  <si>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</si>
  <si>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</si>
  <si>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</si>
  <si>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</si>
  <si>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</si>
  <si>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</si>
  <si>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</si>
  <si>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</si>
  <si>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</si>
  <si>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</si>
  <si>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</si>
  <si>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</si>
  <si>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</si>
  <si>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</si>
  <si>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</si>
  <si>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</si>
  <si>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</si>
  <si>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</si>
  <si>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</si>
  <si>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</si>
  <si>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</si>
  <si>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</si>
  <si>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</si>
  <si>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</si>
  <si>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</si>
  <si>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</si>
  <si>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</si>
  <si>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</si>
  <si>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</si>
  <si>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</si>
  <si>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</si>
  <si>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</si>
  <si>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</si>
  <si>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</si>
  <si>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</si>
  <si>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</si>
  <si>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</si>
  <si>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</si>
  <si>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</si>
  <si>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</si>
  <si>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</si>
  <si>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</si>
  <si>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</si>
  <si>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</si>
  <si>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</si>
  <si>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</si>
  <si>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</si>
  <si>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</si>
  <si>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</si>
  <si>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</si>
  <si>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</si>
  <si>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</si>
  <si>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</si>
  <si>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</si>
  <si>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</si>
  <si>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</si>
  <si>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</si>
  <si>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</si>
  <si>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</si>
  <si>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</si>
  <si>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</si>
  <si>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</si>
  <si>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</si>
  <si>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</si>
  <si>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</si>
  <si>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</si>
  <si>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</si>
  <si>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</si>
  <si>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</si>
  <si>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</si>
  <si>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</si>
  <si>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</si>
  <si>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</si>
  <si>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</si>
  <si>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</si>
  <si>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</si>
  <si>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</si>
  <si>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</si>
  <si>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</si>
  <si>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</si>
  <si>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</si>
  <si>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</si>
  <si>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</si>
  <si>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</si>
  <si>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</si>
  <si>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</si>
  <si>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</si>
  <si>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</si>
  <si>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</si>
  <si>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</si>
  <si>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</si>
  <si>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</si>
  <si>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</si>
  <si>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</si>
  <si>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</si>
  <si>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</si>
  <si>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</si>
  <si>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</si>
  <si>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</si>
  <si>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</si>
  <si>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</si>
  <si>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</si>
  <si>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</si>
  <si>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</si>
  <si>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</si>
  <si>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</si>
  <si>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</si>
  <si>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</si>
  <si>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</si>
  <si>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</si>
  <si>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</si>
  <si>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</si>
  <si>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</si>
  <si>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</si>
  <si>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</si>
  <si>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</si>
  <si>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</si>
  <si>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</si>
  <si>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</si>
  <si>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</si>
  <si>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</si>
  <si>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</si>
  <si>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</si>
  <si>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</si>
  <si>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</si>
  <si>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</si>
  <si>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</si>
  <si>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</si>
  <si>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</si>
  <si>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</si>
  <si>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</si>
  <si>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</si>
  <si>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</si>
  <si>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</si>
  <si>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</si>
  <si>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</si>
  <si>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</si>
  <si>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</si>
  <si>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</si>
  <si>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</si>
  <si>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</si>
  <si>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</si>
  <si>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</si>
  <si>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</si>
  <si>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</si>
  <si>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</si>
  <si>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</si>
  <si>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</si>
  <si>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</si>
  <si>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</si>
  <si>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</si>
  <si>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</si>
  <si>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</si>
  <si>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</si>
  <si>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</si>
  <si>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</si>
  <si>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</si>
  <si>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</si>
  <si>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</si>
  <si>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</si>
  <si>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</si>
  <si>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</si>
  <si>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</si>
  <si>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</si>
  <si>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</si>
  <si>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</si>
  <si>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</si>
  <si>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</si>
  <si>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</si>
  <si>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</si>
  <si>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</si>
  <si>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</si>
  <si>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</si>
  <si>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</si>
  <si>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</si>
  <si>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</si>
  <si>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</si>
  <si>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</si>
  <si>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</si>
  <si>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</si>
  <si>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</si>
  <si>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</si>
  <si>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</si>
  <si>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</si>
  <si>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</si>
  <si>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</si>
  <si>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</si>
  <si>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</si>
  <si>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</si>
  <si>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</si>
  <si>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</si>
  <si>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</si>
  <si>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</si>
  <si>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</si>
  <si>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</si>
  <si>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</si>
  <si>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</si>
  <si>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</si>
  <si>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</si>
  <si>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</si>
  <si>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</si>
  <si>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</si>
  <si>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</si>
  <si>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</si>
  <si>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</si>
  <si>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</si>
  <si>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</si>
  <si>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</si>
  <si>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</si>
  <si>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</si>
  <si>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</si>
  <si>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</si>
  <si>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</si>
  <si>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</si>
  <si>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</si>
  <si>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</si>
  <si>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</si>
  <si>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</si>
  <si>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</si>
  <si>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</si>
  <si>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</si>
  <si>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</si>
  <si>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</si>
  <si>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</si>
  <si>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</si>
  <si>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</si>
  <si>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</si>
  <si>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</si>
  <si>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</si>
  <si>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</si>
  <si>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</si>
  <si>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</si>
  <si>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</si>
  <si>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</si>
  <si>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</si>
  <si>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</si>
  <si>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</si>
  <si>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</si>
  <si>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</si>
  <si>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</si>
  <si>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</si>
  <si>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</si>
  <si>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</si>
  <si>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</si>
  <si>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</si>
  <si>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</si>
  <si>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</si>
  <si>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</si>
  <si>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</si>
  <si>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</si>
  <si>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</si>
  <si>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</si>
  <si>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</si>
  <si>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</si>
  <si>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</si>
  <si>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</si>
  <si>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</si>
  <si>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</si>
  <si>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</si>
  <si>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</si>
  <si>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</si>
  <si>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</si>
  <si>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</si>
  <si>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</si>
  <si>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</si>
  <si>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</si>
  <si>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</si>
  <si>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</si>
  <si>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</si>
  <si>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</si>
  <si>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</si>
  <si>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</si>
  <si>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</si>
  <si>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</si>
  <si>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</si>
  <si>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</si>
  <si>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</si>
  <si>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</si>
  <si>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</si>
  <si>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</si>
  <si>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</si>
  <si>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</si>
  <si>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</si>
  <si>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</si>
  <si>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</si>
  <si>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</si>
  <si>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</si>
  <si>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</si>
  <si>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</si>
  <si>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</si>
  <si>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</si>
  <si>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</si>
  <si>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</si>
  <si>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</si>
  <si>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</si>
  <si>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</si>
  <si>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</si>
  <si>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</si>
  <si>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</si>
  <si>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</si>
  <si>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</si>
  <si>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</si>
  <si>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</si>
  <si>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</si>
  <si>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</si>
  <si>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</si>
  <si>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</si>
  <si>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</si>
  <si>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</si>
  <si>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</si>
  <si>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</si>
  <si>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</si>
  <si>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</si>
  <si>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</si>
  <si>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</si>
  <si>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</si>
  <si>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</si>
  <si>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</si>
  <si>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</si>
  <si>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</si>
  <si>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</si>
  <si>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</si>
  <si>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</si>
  <si>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</si>
  <si>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</si>
  <si>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</si>
  <si>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</si>
  <si>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</si>
  <si>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</si>
  <si>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</si>
  <si>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</si>
  <si>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</si>
  <si>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</si>
  <si>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</si>
  <si>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</si>
  <si>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</si>
  <si>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</si>
  <si>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</si>
  <si>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</si>
  <si>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</si>
  <si>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</si>
  <si>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</si>
  <si>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</si>
  <si>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</si>
  <si>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</si>
  <si>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</si>
  <si>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</si>
  <si>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</si>
  <si>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</si>
  <si>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</si>
  <si>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</si>
  <si>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</si>
  <si>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</si>
  <si>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</si>
  <si>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</si>
  <si>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</si>
  <si>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</si>
  <si>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</si>
  <si>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</si>
  <si>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</si>
  <si>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</si>
  <si>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</si>
  <si>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</si>
  <si>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</si>
  <si>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</si>
  <si>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</si>
  <si>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</si>
  <si>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</si>
  <si>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</si>
  <si>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</si>
  <si>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</si>
  <si>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</si>
  <si>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</si>
  <si>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</si>
  <si>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</si>
  <si>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</si>
  <si>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</si>
  <si>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</si>
  <si>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</si>
  <si>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</si>
  <si>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</si>
  <si>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</si>
  <si>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</si>
  <si>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</si>
  <si>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</si>
  <si>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</si>
  <si>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</si>
  <si>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</si>
  <si>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</si>
  <si>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</si>
  <si>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</si>
  <si>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</si>
  <si>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</si>
  <si>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</si>
  <si>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</si>
  <si>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</si>
  <si>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</si>
  <si>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</si>
  <si>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</si>
  <si>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</si>
  <si>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</si>
  <si>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</si>
  <si>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</si>
  <si>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</si>
  <si>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</si>
  <si>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</si>
  <si>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</si>
  <si>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</si>
  <si>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</si>
  <si>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</si>
  <si>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</si>
  <si>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</si>
  <si>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</si>
  <si>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</si>
  <si>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</si>
  <si>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</si>
  <si>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</si>
  <si>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</si>
  <si>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</si>
  <si>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</si>
  <si>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</si>
  <si>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</si>
  <si>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</si>
  <si>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</si>
  <si>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</si>
  <si>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</si>
  <si>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</si>
  <si>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</si>
  <si>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</si>
  <si>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</si>
  <si>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</si>
  <si>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</si>
  <si>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</si>
  <si>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</si>
  <si>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</si>
  <si>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</si>
  <si>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</si>
  <si>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</si>
  <si>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</si>
  <si>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</si>
  <si>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</si>
  <si>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</si>
  <si>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</si>
  <si>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</si>
  <si>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</si>
  <si>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</si>
  <si>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</si>
  <si>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</si>
  <si>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</si>
  <si>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</si>
  <si>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</si>
  <si>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</si>
  <si>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</si>
  <si>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</si>
  <si>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</si>
  <si>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</si>
  <si>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</si>
  <si>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</si>
  <si>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</si>
  <si>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</si>
  <si>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</si>
  <si>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</si>
  <si>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</si>
  <si>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</si>
  <si>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</si>
  <si>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</si>
  <si>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</si>
  <si>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</si>
  <si>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</si>
  <si>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</si>
  <si>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</si>
  <si>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</si>
  <si>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</si>
  <si>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</si>
  <si>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</si>
  <si>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</si>
  <si>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</si>
  <si>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</si>
  <si>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</si>
  <si>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</si>
  <si>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</si>
  <si>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</si>
  <si>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</si>
  <si>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</si>
  <si>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</si>
  <si>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</si>
  <si>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</si>
  <si>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</si>
  <si>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</si>
  <si>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</si>
  <si>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</si>
  <si>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</si>
  <si>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</si>
  <si>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</si>
  <si>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</si>
  <si>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</si>
  <si>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</si>
  <si>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</si>
  <si>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</si>
  <si>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</si>
  <si>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</si>
  <si>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</si>
  <si>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</si>
  <si>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</si>
  <si>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</si>
  <si>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</si>
  <si>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</si>
  <si>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</si>
  <si>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</si>
  <si>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</si>
  <si>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</si>
  <si>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</si>
  <si>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</si>
  <si>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</si>
  <si>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</si>
  <si>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</si>
  <si>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</si>
  <si>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</si>
  <si>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</si>
  <si>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</si>
  <si>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</si>
  <si>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</si>
  <si>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</si>
  <si>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</si>
  <si>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</si>
  <si>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</si>
  <si>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</si>
  <si>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</si>
  <si>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</si>
  <si>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</si>
  <si>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</si>
  <si>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</si>
  <si>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</si>
  <si>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</si>
  <si>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</si>
  <si>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</si>
  <si>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</si>
  <si>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</si>
  <si>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</si>
  <si>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</si>
  <si>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</si>
  <si>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</si>
  <si>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</si>
  <si>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</si>
  <si>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</si>
  <si>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</si>
  <si>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</si>
  <si>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</si>
  <si>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</si>
  <si>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</si>
  <si>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</si>
  <si>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</si>
  <si>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</si>
  <si>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</si>
  <si>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</si>
  <si>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</si>
  <si>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</si>
  <si>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</si>
  <si>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</si>
  <si>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</si>
  <si>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</si>
  <si>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</si>
  <si>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</si>
  <si>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</si>
  <si>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</si>
  <si>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</si>
  <si>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</si>
  <si>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</si>
  <si>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</si>
  <si>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</si>
  <si>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</si>
  <si>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</si>
  <si>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</si>
  <si>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</si>
  <si>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</si>
  <si>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</si>
  <si>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</si>
  <si>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</si>
  <si>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</si>
  <si>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</si>
  <si>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</si>
  <si>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</si>
  <si>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</si>
  <si>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</si>
  <si>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</si>
  <si>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</si>
  <si>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</si>
  <si>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</si>
  <si>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</si>
  <si>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</si>
  <si>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</si>
  <si>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</si>
  <si>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</si>
  <si>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</si>
  <si>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</si>
  <si>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</si>
  <si>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</si>
  <si>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</si>
  <si>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</si>
  <si>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</si>
  <si>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</si>
  <si>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</si>
  <si>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</si>
  <si>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</si>
  <si>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</si>
  <si>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</si>
  <si>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</si>
  <si>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</si>
  <si>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</si>
  <si>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</si>
  <si>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</si>
  <si>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</si>
  <si>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</si>
  <si>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</si>
  <si>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</si>
  <si>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</si>
  <si>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</si>
  <si>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</si>
  <si>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</si>
  <si>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</si>
  <si>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</si>
  <si>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</si>
  <si>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</si>
  <si>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</si>
  <si>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</si>
  <si>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</si>
  <si>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</si>
  <si>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</si>
  <si>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</si>
  <si>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</si>
  <si>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</si>
  <si>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</si>
  <si>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</si>
  <si>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</si>
  <si>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</si>
  <si>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</si>
  <si>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</si>
  <si>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</si>
  <si>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</si>
  <si>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</si>
  <si>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</si>
  <si>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</si>
  <si>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</si>
  <si>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</si>
  <si>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</si>
  <si>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</si>
  <si>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</si>
  <si>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</si>
  <si>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</si>
  <si>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</si>
  <si>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</si>
  <si>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</si>
  <si>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</si>
  <si>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</si>
  <si>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</si>
  <si>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</si>
  <si>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</si>
  <si>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</si>
  <si>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</si>
  <si>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</si>
  <si>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</si>
  <si>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</si>
  <si>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</si>
  <si>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</si>
  <si>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</si>
  <si>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</si>
  <si>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</si>
  <si>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</si>
  <si>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</si>
  <si>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</si>
  <si>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</si>
  <si>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</si>
  <si>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</si>
  <si>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</si>
  <si>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</si>
  <si>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</si>
  <si>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</si>
  <si>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</si>
  <si>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</si>
  <si>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</si>
  <si>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</si>
  <si>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</si>
  <si>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</si>
  <si>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</si>
  <si>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</si>
  <si>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</si>
  <si>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</si>
  <si>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</si>
  <si>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</si>
  <si>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</si>
  <si>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</si>
  <si>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</si>
  <si>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</si>
  <si>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</si>
  <si>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</si>
  <si>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</si>
  <si>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</si>
  <si>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</si>
  <si>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</si>
  <si>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</si>
  <si>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</si>
  <si>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</si>
  <si>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</si>
  <si>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</si>
  <si>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</si>
  <si>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</si>
  <si>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</si>
  <si>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</si>
  <si>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</si>
  <si>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</si>
  <si>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</si>
  <si>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</si>
  <si>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</si>
  <si>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</si>
  <si>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</si>
  <si>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</si>
  <si>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</si>
  <si>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</si>
  <si>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</si>
  <si>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</si>
  <si>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</si>
  <si>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</si>
  <si>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</si>
  <si>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</si>
  <si>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</si>
  <si>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</si>
  <si>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</si>
  <si>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</si>
  <si>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</si>
  <si>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</si>
  <si>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</si>
  <si>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</si>
  <si>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</si>
  <si>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</si>
  <si>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</si>
  <si>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</si>
  <si>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</si>
  <si>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</si>
  <si>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</si>
  <si>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</si>
  <si>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</si>
  <si>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</si>
  <si>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</si>
  <si>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</si>
  <si>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</si>
  <si>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</si>
  <si>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</si>
  <si>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</si>
  <si>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</si>
  <si>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</si>
  <si>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</si>
  <si>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</si>
  <si>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</si>
  <si>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</si>
  <si>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</si>
  <si>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</si>
  <si>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</si>
  <si>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</si>
  <si>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</si>
  <si>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</si>
  <si>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</si>
  <si>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</si>
  <si>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</si>
  <si>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</si>
  <si>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</si>
  <si>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</si>
  <si>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</si>
  <si>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</si>
  <si>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</si>
  <si>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</si>
  <si>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</si>
  <si>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</si>
  <si>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</si>
  <si>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</si>
  <si>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</si>
  <si>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</si>
  <si>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</si>
  <si>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</si>
  <si>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</si>
  <si>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</si>
  <si>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</si>
  <si>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</si>
  <si>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</si>
  <si>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</si>
  <si>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</si>
  <si>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</si>
  <si>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</si>
  <si>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</si>
  <si>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</si>
  <si>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</si>
  <si>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</si>
  <si>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</si>
  <si>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</si>
  <si>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</si>
  <si>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</si>
  <si>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</si>
  <si>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</si>
  <si>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</si>
  <si>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</si>
  <si>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</si>
  <si>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</si>
  <si>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</si>
  <si>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</si>
  <si>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</si>
  <si>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</si>
  <si>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</si>
  <si>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</si>
  <si>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</si>
  <si>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</si>
  <si>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</si>
  <si>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</si>
  <si>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</si>
  <si>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</si>
  <si>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</si>
  <si>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</si>
  <si>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</si>
  <si>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</si>
  <si>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</si>
  <si>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</si>
  <si>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</si>
  <si>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</si>
  <si>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</si>
  <si>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</si>
  <si>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</si>
  <si>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</si>
  <si>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</si>
  <si>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</si>
  <si>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</si>
  <si>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</si>
  <si>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</si>
  <si>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</si>
  <si>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</si>
  <si>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</si>
  <si>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</si>
  <si>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</si>
  <si>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</si>
  <si>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</si>
  <si>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</si>
  <si>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</si>
  <si>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</si>
  <si>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</si>
  <si>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</si>
  <si>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</si>
  <si>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</si>
  <si>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</si>
  <si>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</si>
  <si>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</si>
  <si>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</si>
  <si>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</si>
  <si>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</si>
  <si>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</si>
  <si>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</si>
  <si>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</si>
  <si>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</si>
  <si>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</si>
  <si>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</si>
  <si>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</si>
  <si>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</si>
  <si>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</si>
  <si>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</si>
  <si>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</si>
  <si>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</si>
  <si>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</si>
  <si>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</si>
  <si>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</si>
  <si>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</si>
  <si>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</si>
  <si>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</si>
  <si>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</si>
  <si>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</si>
  <si>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</si>
  <si>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</si>
  <si>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</si>
  <si>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</si>
  <si>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</si>
  <si>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</si>
  <si>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</si>
  <si>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</si>
  <si>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</si>
  <si>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</si>
  <si>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</si>
  <si>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</si>
  <si>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</si>
  <si>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</si>
  <si>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</si>
  <si>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</si>
  <si>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</si>
  <si>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</si>
  <si>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</si>
  <si>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</si>
  <si>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</si>
  <si>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</si>
  <si>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</si>
  <si>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</si>
  <si>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</si>
  <si>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</si>
  <si>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</si>
  <si>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</si>
  <si>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</si>
  <si>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</si>
  <si>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</si>
  <si>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</si>
  <si>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</si>
  <si>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</si>
  <si>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</si>
  <si>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</si>
  <si>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</si>
  <si>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</si>
  <si>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</si>
  <si>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</si>
  <si>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</si>
  <si>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</si>
  <si>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</si>
  <si>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</si>
  <si>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</si>
  <si>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</si>
  <si>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</si>
  <si>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</si>
  <si>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</si>
  <si>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</si>
  <si>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</si>
  <si>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</si>
  <si>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</si>
  <si>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</si>
  <si>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</si>
  <si>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</si>
  <si>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</si>
  <si>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</si>
  <si>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</si>
  <si>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</si>
  <si>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</si>
  <si>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</si>
  <si>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</si>
  <si>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</si>
  <si>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</si>
  <si>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</si>
  <si>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</si>
  <si>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</si>
  <si>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</si>
  <si>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</si>
  <si>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</si>
  <si>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</si>
  <si>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</si>
  <si>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</si>
  <si>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</si>
  <si>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</si>
  <si>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</si>
  <si>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</si>
  <si>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</si>
  <si>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</si>
  <si>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</si>
  <si>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</si>
  <si>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</si>
  <si>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</si>
  <si>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</si>
  <si>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</si>
  <si>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</si>
  <si>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</si>
  <si>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</si>
  <si>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</si>
  <si>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</si>
  <si>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</si>
  <si>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</si>
  <si>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</si>
  <si>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</si>
  <si>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</si>
  <si>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</si>
  <si>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</si>
  <si>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</si>
  <si>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</si>
  <si>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</si>
  <si>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</si>
  <si>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</si>
  <si>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</si>
  <si>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</si>
  <si>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</si>
  <si>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</si>
  <si>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</si>
  <si>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</si>
  <si>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</si>
  <si>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</si>
  <si>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</si>
  <si>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</si>
  <si>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</si>
  <si>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</si>
  <si>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</si>
  <si>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</si>
  <si>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</si>
  <si>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</si>
  <si>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</si>
  <si>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</si>
  <si>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</si>
  <si>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</si>
  <si>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</si>
  <si>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</si>
  <si>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</si>
  <si>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</si>
  <si>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</si>
  <si>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</si>
  <si>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</si>
  <si>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</si>
  <si>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</si>
  <si>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</si>
  <si>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</si>
  <si>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</si>
  <si>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</si>
  <si>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</si>
  <si>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</si>
  <si>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</si>
  <si>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</si>
  <si>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</si>
  <si>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</si>
  <si>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</si>
  <si>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</si>
  <si>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</si>
  <si>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</si>
  <si>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</si>
  <si>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</si>
  <si>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</si>
  <si>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</si>
  <si>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</si>
  <si>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</si>
  <si>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</si>
  <si>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</si>
  <si>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</si>
  <si>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</si>
  <si>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</si>
  <si>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</si>
  <si>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</si>
  <si>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</si>
  <si>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</si>
  <si>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</si>
  <si>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</si>
  <si>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</si>
  <si>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</si>
  <si>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</si>
  <si>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</si>
  <si>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</si>
  <si>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</si>
  <si>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</si>
  <si>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</si>
  <si>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</si>
  <si>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</si>
  <si>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</si>
  <si>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</si>
  <si>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</si>
  <si>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</si>
  <si>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</si>
  <si>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</si>
  <si>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</si>
  <si>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</si>
  <si>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</si>
  <si>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</si>
  <si>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</si>
  <si>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</si>
  <si>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</si>
  <si>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</si>
  <si>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</si>
  <si>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</si>
  <si>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</si>
  <si>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</si>
  <si>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</si>
  <si>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</si>
  <si>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</si>
  <si>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</si>
  <si>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</si>
  <si>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</si>
  <si>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</si>
  <si>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</si>
  <si>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</si>
  <si>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</si>
  <si>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</si>
  <si>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</si>
  <si>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</si>
  <si>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</si>
  <si>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</si>
  <si>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</si>
  <si>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</si>
  <si>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</si>
  <si>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</si>
  <si>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</si>
  <si>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</si>
  <si>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</si>
  <si>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</si>
  <si>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</si>
  <si>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</si>
  <si>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</si>
  <si>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</si>
  <si>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</si>
  <si>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</si>
  <si>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</si>
  <si>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</si>
  <si>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</si>
  <si>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</si>
  <si>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</si>
  <si>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</si>
  <si>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</si>
  <si>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</si>
  <si>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</si>
  <si>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</si>
  <si>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</si>
  <si>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</si>
  <si>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</si>
  <si>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</si>
  <si>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</si>
  <si>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</si>
  <si>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</si>
  <si>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</si>
  <si>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</si>
  <si>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</si>
  <si>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</si>
  <si>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</si>
  <si>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</si>
  <si>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</si>
  <si>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</si>
  <si>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</si>
  <si>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</si>
  <si>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</si>
  <si>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</si>
  <si>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</si>
  <si>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</si>
  <si>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</si>
  <si>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</si>
  <si>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</si>
  <si>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</si>
  <si>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</si>
  <si>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</si>
  <si>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</si>
  <si>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</si>
  <si>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</si>
  <si>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</si>
  <si>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</si>
  <si>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</si>
  <si>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</si>
  <si>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</si>
  <si>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</si>
  <si>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</si>
  <si>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</si>
  <si>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</si>
  <si>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</si>
  <si>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</si>
  <si>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</si>
  <si>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</si>
  <si>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</si>
  <si>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</si>
  <si>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</si>
  <si>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</si>
  <si>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</si>
  <si>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</si>
  <si>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</si>
  <si>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</si>
  <si>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</si>
  <si>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</si>
  <si>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</si>
  <si>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</si>
  <si>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</si>
  <si>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</si>
  <si>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</si>
  <si>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</si>
  <si>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</si>
  <si>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</si>
  <si>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</si>
  <si>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</si>
  <si>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</si>
  <si>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</si>
  <si>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</si>
  <si>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</si>
  <si>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</si>
  <si>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</si>
  <si>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</si>
  <si>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</si>
  <si>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</si>
  <si>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</si>
  <si>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</si>
  <si>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</si>
  <si>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</si>
  <si>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</si>
  <si>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</si>
  <si>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</si>
  <si>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</si>
  <si>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</si>
  <si>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</si>
  <si>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</si>
  <si>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</si>
  <si>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</si>
  <si>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</si>
  <si>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</si>
  <si>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</si>
  <si>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</si>
  <si>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</si>
  <si>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</si>
  <si>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</si>
  <si>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</si>
  <si>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</si>
  <si>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</si>
  <si>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</si>
  <si>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</si>
  <si>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</si>
  <si>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</si>
  <si>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</si>
  <si>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</si>
  <si>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</si>
  <si>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</si>
  <si>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</si>
  <si>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</si>
  <si>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</si>
  <si>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</si>
  <si>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</si>
  <si>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</si>
  <si>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</si>
  <si>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</si>
  <si>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</si>
  <si>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</si>
  <si>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</si>
  <si>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</si>
  <si>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</si>
  <si>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</si>
  <si>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</si>
  <si>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</si>
  <si>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</si>
  <si>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</si>
  <si>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</si>
  <si>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</si>
  <si>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</si>
  <si>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</si>
  <si>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</si>
  <si>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</si>
  <si>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</si>
  <si>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</si>
  <si>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</si>
  <si>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</si>
  <si>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</si>
  <si>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</si>
  <si>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</si>
  <si>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</si>
  <si>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</si>
  <si>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</si>
  <si>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</si>
  <si>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</si>
  <si>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</si>
  <si>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</si>
  <si>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</si>
  <si>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</si>
  <si>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</si>
  <si>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</si>
  <si>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</si>
  <si>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</si>
  <si>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</si>
  <si>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</si>
  <si>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</si>
  <si>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</si>
  <si>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</si>
  <si>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</si>
  <si>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</si>
  <si>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</si>
  <si>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</si>
  <si>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</si>
  <si>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</si>
  <si>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</si>
  <si>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</si>
  <si>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</si>
  <si>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</si>
  <si>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</si>
  <si>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</si>
  <si>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</si>
  <si>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</si>
  <si>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</si>
  <si>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</si>
  <si>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</si>
  <si>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</si>
  <si>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</si>
  <si>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</si>
  <si>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</si>
  <si>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</si>
  <si>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</si>
  <si>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</si>
  <si>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</si>
  <si>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</si>
  <si>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</si>
  <si>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</si>
  <si>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</si>
  <si>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</si>
  <si>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</si>
  <si>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</si>
  <si>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</si>
  <si>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</si>
  <si>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</si>
  <si>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</si>
  <si>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</si>
  <si>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</si>
  <si>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</si>
  <si>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</si>
  <si>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</si>
  <si>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</si>
  <si>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</si>
  <si>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</si>
  <si>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</si>
  <si>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</si>
  <si>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</si>
  <si>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</si>
  <si>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</si>
  <si>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</si>
  <si>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</si>
  <si>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</si>
  <si>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</si>
  <si>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</si>
  <si>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</si>
  <si>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</si>
  <si>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</si>
  <si>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</si>
  <si>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</si>
  <si>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</si>
  <si>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</si>
  <si>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</si>
  <si>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</si>
  <si>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</si>
  <si>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</si>
  <si>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</si>
  <si>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</si>
  <si>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</si>
  <si>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</si>
  <si>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</si>
  <si>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</si>
  <si>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</si>
  <si>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</si>
  <si>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</si>
  <si>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</si>
  <si>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</si>
  <si>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</si>
  <si>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</si>
  <si>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</si>
  <si>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</si>
  <si>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</si>
  <si>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</si>
  <si>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</si>
  <si>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</si>
  <si>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</si>
  <si>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</si>
  <si>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</si>
  <si>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</si>
  <si>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</si>
  <si>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</si>
  <si>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</si>
  <si>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</si>
  <si>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</si>
  <si>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</si>
  <si>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</si>
  <si>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</si>
  <si>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</si>
  <si>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</si>
  <si>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</si>
  <si>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</si>
  <si>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</si>
  <si>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</si>
  <si>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</si>
  <si>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</si>
  <si>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</si>
  <si>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</si>
  <si>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</si>
  <si>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</si>
  <si>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</si>
  <si>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</si>
  <si>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</si>
  <si>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</si>
  <si>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</si>
  <si>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</si>
  <si>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</si>
  <si>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</si>
  <si>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</si>
  <si>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</si>
  <si>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</si>
  <si>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</si>
  <si>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</si>
  <si>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</si>
  <si>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</si>
  <si>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</si>
  <si>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</si>
  <si>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</si>
  <si>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</si>
  <si>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</si>
  <si>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</si>
  <si>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</si>
  <si>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</si>
  <si>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</si>
  <si>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</si>
  <si>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</si>
  <si>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</si>
  <si>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</si>
  <si>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</si>
  <si>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</si>
  <si>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</si>
  <si>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</si>
  <si>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</si>
  <si>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</si>
  <si>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</si>
  <si>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</si>
  <si>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</si>
  <si>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</si>
  <si>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</si>
  <si>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</si>
  <si>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</si>
  <si>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</si>
  <si>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</si>
  <si>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</si>
  <si>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</si>
  <si>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</si>
  <si>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</si>
  <si>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</si>
  <si>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</si>
  <si>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</si>
  <si>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</si>
  <si>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</si>
  <si>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</si>
  <si>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</si>
  <si>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</si>
  <si>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</si>
  <si>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</si>
  <si>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</si>
  <si>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</si>
  <si>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</si>
  <si>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</si>
  <si>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</si>
  <si>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</si>
  <si>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</si>
  <si>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</si>
  <si>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</si>
  <si>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</si>
  <si>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</si>
  <si>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</si>
  <si>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</si>
  <si>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</si>
  <si>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</si>
  <si>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</si>
  <si>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</si>
  <si>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</si>
  <si>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</si>
  <si>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</si>
  <si>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</si>
  <si>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</si>
  <si>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</si>
  <si>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</si>
  <si>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</si>
  <si>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</si>
  <si>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</si>
  <si>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</si>
  <si>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</si>
  <si>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</si>
  <si>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</si>
  <si>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</si>
  <si>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</si>
  <si>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</si>
  <si>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</si>
  <si>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</si>
  <si>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</si>
  <si>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</si>
  <si>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</si>
  <si>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</si>
  <si>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</si>
  <si>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</si>
  <si>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</si>
  <si>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</si>
  <si>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</si>
  <si>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</si>
  <si>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</si>
  <si>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</si>
  <si>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</si>
  <si>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</si>
  <si>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</si>
  <si>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</si>
  <si>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</si>
  <si>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</si>
  <si>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</si>
  <si>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</si>
  <si>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</si>
  <si>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</si>
  <si>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</si>
  <si>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</si>
  <si>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</si>
  <si>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</si>
  <si>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</si>
  <si>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</si>
  <si>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</si>
  <si>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</si>
  <si>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</si>
  <si>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</si>
  <si>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</si>
  <si>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</si>
  <si>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</si>
  <si>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</si>
  <si>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</si>
  <si>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</si>
  <si>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</si>
  <si>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</si>
  <si>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</si>
  <si>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</si>
  <si>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</si>
  <si>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</si>
  <si>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</si>
  <si>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</si>
  <si>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</si>
  <si>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</si>
  <si>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</si>
  <si>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</si>
  <si>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</si>
  <si>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</si>
  <si>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</si>
  <si>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</si>
  <si>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</si>
  <si>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</si>
  <si>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</si>
  <si>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</si>
  <si>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</si>
  <si>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</si>
  <si>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</si>
  <si>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</si>
  <si>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</si>
  <si>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</si>
  <si>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</si>
  <si>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</si>
  <si>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</si>
  <si>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</si>
  <si>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</si>
  <si>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</si>
  <si>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</si>
  <si>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</si>
  <si>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</si>
  <si>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</si>
  <si>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</si>
  <si>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</si>
  <si>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</si>
  <si>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</si>
  <si>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</si>
  <si>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</si>
  <si>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</si>
  <si>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</si>
  <si>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</si>
  <si>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</si>
  <si>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</si>
  <si>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</si>
  <si>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</si>
  <si>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</si>
  <si>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</si>
  <si>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</si>
  <si>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</si>
  <si>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</si>
  <si>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</si>
  <si>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</si>
  <si>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</si>
  <si>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</si>
  <si>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</si>
  <si>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</si>
  <si>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</si>
  <si>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</si>
  <si>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</si>
  <si>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</si>
  <si>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</si>
  <si>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</si>
  <si>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</si>
  <si>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</si>
  <si>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</si>
  <si>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</si>
  <si>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</si>
  <si>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</si>
  <si>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</si>
  <si>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</si>
  <si>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</si>
  <si>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</si>
  <si>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</si>
  <si>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</si>
  <si>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</si>
  <si>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</si>
  <si>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</si>
  <si>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</si>
  <si>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</si>
  <si>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</si>
  <si>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</si>
  <si>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</si>
  <si>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</si>
  <si>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</si>
  <si>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</si>
  <si>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</si>
  <si>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</si>
  <si>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</si>
  <si>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</si>
  <si>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</si>
  <si>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</si>
  <si>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</si>
  <si>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</si>
  <si>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</si>
  <si>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</si>
  <si>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</si>
  <si>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</si>
  <si>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</si>
  <si>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</si>
  <si>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</si>
  <si>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</si>
  <si>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</si>
  <si>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</si>
  <si>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</si>
  <si>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</si>
  <si>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</si>
  <si>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</si>
  <si>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</si>
  <si>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</si>
  <si>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</si>
  <si>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</si>
  <si>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</si>
  <si>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</si>
  <si>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</si>
  <si>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</si>
  <si>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</si>
  <si>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</si>
  <si>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</si>
  <si>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</si>
  <si>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</si>
  <si>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</si>
  <si>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</si>
  <si>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</si>
  <si>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</si>
  <si>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</si>
  <si>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</si>
  <si>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</si>
  <si>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</si>
  <si>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</si>
  <si>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</si>
  <si>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</si>
  <si>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</si>
  <si>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</si>
  <si>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</si>
  <si>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</si>
  <si>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</si>
  <si>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</si>
  <si>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</si>
  <si>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</si>
  <si>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</si>
  <si>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</si>
  <si>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</si>
  <si>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</si>
  <si>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</si>
  <si>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</si>
  <si>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</si>
  <si>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</si>
  <si>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</si>
  <si>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</si>
  <si>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</si>
  <si>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</si>
  <si>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</si>
  <si>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</si>
  <si>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</si>
  <si>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</si>
  <si>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</si>
  <si>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</si>
  <si>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</si>
  <si>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</si>
  <si>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</si>
  <si>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</si>
  <si>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</si>
  <si>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</si>
  <si>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</si>
  <si>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</si>
  <si>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</si>
  <si>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</si>
  <si>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</si>
  <si>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</si>
  <si>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</si>
  <si>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</si>
  <si>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</si>
  <si>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</si>
  <si>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</si>
  <si>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</si>
  <si>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</si>
  <si>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</si>
  <si>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</si>
  <si>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</si>
  <si>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</si>
  <si>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</si>
  <si>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</si>
  <si>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</si>
  <si>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</si>
  <si>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</si>
  <si>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</si>
  <si>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</si>
  <si>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</si>
  <si>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</si>
  <si>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</si>
  <si>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</si>
  <si>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</si>
  <si>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</si>
  <si>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</si>
  <si>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</si>
  <si>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</si>
  <si>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</si>
  <si>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</si>
  <si>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</si>
  <si>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</si>
  <si>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</si>
  <si>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</si>
  <si>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</si>
  <si>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</si>
  <si>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</si>
  <si>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</si>
  <si>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</si>
  <si>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</si>
  <si>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</si>
  <si>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</si>
  <si>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</si>
  <si>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</si>
  <si>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</si>
  <si>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</si>
  <si>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</si>
  <si>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</si>
  <si>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</si>
  <si>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</si>
  <si>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</si>
  <si>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</si>
  <si>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</si>
  <si>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</si>
  <si>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</si>
  <si>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</si>
  <si>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</si>
  <si>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</si>
  <si>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</si>
  <si>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</si>
  <si>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</si>
  <si>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</si>
  <si>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</si>
  <si>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</si>
  <si>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</si>
  <si>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</si>
  <si>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</si>
  <si>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</si>
  <si>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</si>
  <si>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</si>
  <si>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</si>
  <si>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</si>
  <si>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</si>
  <si>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</si>
  <si>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</si>
  <si>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</si>
  <si>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</si>
  <si>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</si>
  <si>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</si>
  <si>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</si>
  <si>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</si>
  <si>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</si>
  <si>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</si>
  <si>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</si>
  <si>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</si>
  <si>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</si>
  <si>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</si>
  <si>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</si>
  <si>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</si>
  <si>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</si>
  <si>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</si>
  <si>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</si>
  <si>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</si>
  <si>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</si>
  <si>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</si>
  <si>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</si>
  <si>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</si>
  <si>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</si>
  <si>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</si>
  <si>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</si>
  <si>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</si>
  <si>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</si>
  <si>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</si>
  <si>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</si>
  <si>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</si>
  <si>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</si>
  <si>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</si>
  <si>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</si>
  <si>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</si>
  <si>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</si>
  <si>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</si>
  <si>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</si>
  <si>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</si>
  <si>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</si>
  <si>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</si>
  <si>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</si>
  <si>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</si>
  <si>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</si>
  <si>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</si>
  <si>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</si>
  <si>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</si>
  <si>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</si>
  <si>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</si>
  <si>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</si>
  <si>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</si>
  <si>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</si>
  <si>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</si>
  <si>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</si>
  <si>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</si>
  <si>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</si>
  <si>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</si>
  <si>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</si>
  <si>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</si>
  <si>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</si>
  <si>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</si>
  <si>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</si>
  <si>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</si>
  <si>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</si>
  <si>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</si>
  <si>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</si>
  <si>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</si>
  <si>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</si>
  <si>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</si>
  <si>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</si>
  <si>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</si>
  <si>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</si>
  <si>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</si>
  <si>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</si>
  <si>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</si>
  <si>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</si>
  <si>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</si>
  <si>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</si>
  <si>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</si>
  <si>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</si>
  <si>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</si>
  <si>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</si>
  <si>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</si>
  <si>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</si>
  <si>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</si>
  <si>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</si>
  <si>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</si>
  <si>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</si>
  <si>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</si>
  <si>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</si>
  <si>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</si>
  <si>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</si>
  <si>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</si>
  <si>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</si>
  <si>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</si>
  <si>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</si>
  <si>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</si>
  <si>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</si>
  <si>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</si>
  <si>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</si>
  <si>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</si>
  <si>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</si>
  <si>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</si>
  <si>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</si>
  <si>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</si>
  <si>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</si>
  <si>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</si>
  <si>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</si>
  <si>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</si>
  <si>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</si>
  <si>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</si>
  <si>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</si>
  <si>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</si>
  <si>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</si>
  <si>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</si>
  <si>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</si>
  <si>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</si>
  <si>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</si>
  <si>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</si>
  <si>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</si>
  <si>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</si>
  <si>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</si>
  <si>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</si>
  <si>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</si>
  <si>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</si>
  <si>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</si>
  <si>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</si>
  <si>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</si>
  <si>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</si>
  <si>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</si>
  <si>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</si>
  <si>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</si>
  <si>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</si>
  <si>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</si>
  <si>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</si>
  <si>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</si>
  <si>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</si>
  <si>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</si>
  <si>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</si>
  <si>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</si>
  <si>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</si>
  <si>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</si>
  <si>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</si>
  <si>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</si>
  <si>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</si>
  <si>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</si>
  <si>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</si>
  <si>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</si>
  <si>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</si>
  <si>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</si>
  <si>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</si>
  <si>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</si>
  <si>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</si>
  <si>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</si>
  <si>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</si>
  <si>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</si>
  <si>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</si>
  <si>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</si>
  <si>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</si>
  <si>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</si>
  <si>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</si>
  <si>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</si>
  <si>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</si>
  <si>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</si>
  <si>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</si>
  <si>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</si>
  <si>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</si>
  <si>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</si>
  <si>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</si>
  <si>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</si>
  <si>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</si>
  <si>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</si>
  <si>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</si>
  <si>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</si>
  <si>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</si>
  <si>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</si>
  <si>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</si>
  <si>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</si>
  <si>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</si>
  <si>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</si>
  <si>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</si>
  <si>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</si>
  <si>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</si>
  <si>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</si>
  <si>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</si>
  <si>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</si>
  <si>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</si>
  <si>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</si>
  <si>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</si>
  <si>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</si>
  <si>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</si>
  <si>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</si>
  <si>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</si>
  <si>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</si>
  <si>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</si>
  <si>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</si>
  <si>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</si>
  <si>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</si>
  <si>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</si>
  <si>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</si>
  <si>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</si>
  <si>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</si>
  <si>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</si>
  <si>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</si>
  <si>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</si>
  <si>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</si>
  <si>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</si>
  <si>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</si>
  <si>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</si>
  <si>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</si>
  <si>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</si>
  <si>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</si>
  <si>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</si>
  <si>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</si>
  <si>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</si>
  <si>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</si>
  <si>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</si>
  <si>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</si>
  <si>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</si>
  <si>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</si>
  <si>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</si>
  <si>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</si>
  <si>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</si>
  <si>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</si>
  <si>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</si>
  <si>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</si>
  <si>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</si>
  <si>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</si>
  <si>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</si>
  <si>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</si>
  <si>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</si>
  <si>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</si>
  <si>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</si>
  <si>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</si>
  <si>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</si>
  <si>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</si>
  <si>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</si>
  <si>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</si>
  <si>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</si>
  <si>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</si>
  <si>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</si>
  <si>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</si>
  <si>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</si>
  <si>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</si>
  <si>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</si>
  <si>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</si>
  <si>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</si>
  <si>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</si>
  <si>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</si>
  <si>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</si>
  <si>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</si>
  <si>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</si>
  <si>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</si>
  <si>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</si>
  <si>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</si>
  <si>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</si>
  <si>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</si>
  <si>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</si>
  <si>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</si>
  <si>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</si>
  <si>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</si>
  <si>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</si>
  <si>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</si>
  <si>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</si>
  <si>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</si>
  <si>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</si>
  <si>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</si>
  <si>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</si>
  <si>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</si>
  <si>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</si>
  <si>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</si>
  <si>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</si>
  <si>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</si>
  <si>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</si>
  <si>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</si>
  <si>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</si>
  <si>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</si>
  <si>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</si>
  <si>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</si>
  <si>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</si>
  <si>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</si>
  <si>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</si>
  <si>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</si>
  <si>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</si>
  <si>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</si>
  <si>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</si>
  <si>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</si>
  <si>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</si>
  <si>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</si>
  <si>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</si>
  <si>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</si>
  <si>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</si>
  <si>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</si>
  <si>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</si>
  <si>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</si>
  <si>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</si>
  <si>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</si>
  <si>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</si>
  <si>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</si>
  <si>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</si>
  <si>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</si>
  <si>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</si>
  <si>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</si>
  <si>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</si>
  <si>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</si>
  <si>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</si>
  <si>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</si>
  <si>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</si>
  <si>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</si>
  <si>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</si>
  <si>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</si>
  <si>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</si>
  <si>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</si>
  <si>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</si>
  <si>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</si>
  <si>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</si>
  <si>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</si>
  <si>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</si>
  <si>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</si>
  <si>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</si>
  <si>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</si>
  <si>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</si>
  <si>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</si>
  <si>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</si>
  <si>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</si>
  <si>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</si>
  <si>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</si>
  <si>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</si>
  <si>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</si>
  <si>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</si>
  <si>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</si>
  <si>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</si>
  <si>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</si>
  <si>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</si>
  <si>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</si>
  <si>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</si>
  <si>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</si>
  <si>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</si>
  <si>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</si>
  <si>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</si>
  <si>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</si>
  <si>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</si>
  <si>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</si>
  <si>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</si>
  <si>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</si>
  <si>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</si>
  <si>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</si>
  <si>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</si>
  <si>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</si>
  <si>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</si>
  <si>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</si>
  <si>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</si>
  <si>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</si>
  <si>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</si>
  <si>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</si>
  <si>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</si>
  <si>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</si>
  <si>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</si>
  <si>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</si>
  <si>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</si>
  <si>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</si>
  <si>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</si>
  <si>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</si>
  <si>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</si>
  <si>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</si>
  <si>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</si>
  <si>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</si>
  <si>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</si>
  <si>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</si>
  <si>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</si>
  <si>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</si>
  <si>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</si>
  <si>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</si>
  <si>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</si>
  <si>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</si>
  <si>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</si>
  <si>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</si>
  <si>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</si>
  <si>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</si>
  <si>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</si>
  <si>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</si>
  <si>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</si>
  <si>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</si>
  <si>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</si>
  <si>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</si>
  <si>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</si>
  <si>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</si>
  <si>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</si>
  <si>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</si>
  <si>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</si>
  <si>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</si>
  <si>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</si>
  <si>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</si>
  <si>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</si>
  <si>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</si>
  <si>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</si>
  <si>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</si>
  <si>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</si>
  <si>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</si>
  <si>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</si>
  <si>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</si>
  <si>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</si>
  <si>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</si>
  <si>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</si>
  <si>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</si>
  <si>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</si>
  <si>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</si>
  <si>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</si>
  <si>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</si>
  <si>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</si>
  <si>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</si>
  <si>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</si>
  <si>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</si>
  <si>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</si>
  <si>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</si>
  <si>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</si>
  <si>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</si>
  <si>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</si>
  <si>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</si>
  <si>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</si>
  <si>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</si>
  <si>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</si>
  <si>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</si>
  <si>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</si>
  <si>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</si>
  <si>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</si>
  <si>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</si>
  <si>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</si>
  <si>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</si>
  <si>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</si>
  <si>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</si>
  <si>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</si>
  <si>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</si>
  <si>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</si>
  <si>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</si>
  <si>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</si>
  <si>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</si>
  <si>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</si>
  <si>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</si>
  <si>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</si>
  <si>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</si>
  <si>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</si>
  <si>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</si>
  <si>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</si>
  <si>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</si>
  <si>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</si>
  <si>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</si>
  <si>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</si>
  <si>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</si>
  <si>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</si>
  <si>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</si>
  <si>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</si>
  <si>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</si>
  <si>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</si>
  <si>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</si>
  <si>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</si>
  <si>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</si>
  <si>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</si>
  <si>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</si>
  <si>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</si>
  <si>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</si>
  <si>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</si>
  <si>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</si>
  <si>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</si>
  <si>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</si>
  <si>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</si>
  <si>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</si>
  <si>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</si>
  <si>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</si>
  <si>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</si>
  <si>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</si>
  <si>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</si>
  <si>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</si>
  <si>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</si>
  <si>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</si>
  <si>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</si>
  <si>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</si>
  <si>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</si>
  <si>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</si>
  <si>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</si>
  <si>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</si>
  <si>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</si>
  <si>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</si>
  <si>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</si>
  <si>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</si>
  <si>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</si>
  <si>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</si>
  <si>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</si>
  <si>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</si>
  <si>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</si>
  <si>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</si>
  <si>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</si>
  <si>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</si>
  <si>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</si>
  <si>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</si>
  <si>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</si>
  <si>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</si>
  <si>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</si>
  <si>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</si>
  <si>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</si>
  <si>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</si>
  <si>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</si>
  <si>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</si>
  <si>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</si>
  <si>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</si>
  <si>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</si>
  <si>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</si>
  <si>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</si>
  <si>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</si>
  <si>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</si>
  <si>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</si>
  <si>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</si>
  <si>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</si>
  <si>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</si>
  <si>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</si>
  <si>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</si>
  <si>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</si>
  <si>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</si>
  <si>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</si>
  <si>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</si>
  <si>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</si>
  <si>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</si>
  <si>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</si>
  <si>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</si>
  <si>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</si>
  <si>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</si>
  <si>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</si>
  <si>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</si>
  <si>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</si>
  <si>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</si>
  <si>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</si>
  <si>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</si>
  <si>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</si>
  <si>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</si>
  <si>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</si>
  <si>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</si>
  <si>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</si>
  <si>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</si>
  <si>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</si>
  <si>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</si>
  <si>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</si>
  <si>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</si>
  <si>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</si>
  <si>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</si>
  <si>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</si>
  <si>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</si>
  <si>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</si>
  <si>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</si>
  <si>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</si>
  <si>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</si>
  <si>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</si>
  <si>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</si>
  <si>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</si>
  <si>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</si>
  <si>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</si>
  <si>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</si>
  <si>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</si>
  <si>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</si>
  <si>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</si>
  <si>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</si>
  <si>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</si>
  <si>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</si>
  <si>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</si>
  <si>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</si>
  <si>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</si>
  <si>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</si>
  <si>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</si>
  <si>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</si>
  <si>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</si>
  <si>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</si>
  <si>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</si>
  <si>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</si>
  <si>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</si>
  <si>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</si>
  <si>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</si>
  <si>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</si>
  <si>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</si>
  <si>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</si>
  <si>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</si>
  <si>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</si>
  <si>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</si>
  <si>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</si>
  <si>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</si>
  <si>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</si>
  <si>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</si>
  <si>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</si>
  <si>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</si>
  <si>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</si>
  <si>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</si>
  <si>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</si>
  <si>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</si>
  <si>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</si>
  <si>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</si>
  <si>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</si>
  <si>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</si>
  <si>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</si>
  <si>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</si>
  <si>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</si>
  <si>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</si>
  <si>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</si>
  <si>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</si>
  <si>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</si>
  <si>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</si>
  <si>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</si>
  <si>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</si>
  <si>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</si>
  <si>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</si>
  <si>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</si>
  <si>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</si>
  <si>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</si>
  <si>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</si>
  <si>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</si>
  <si>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</si>
  <si>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</si>
  <si>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</si>
  <si>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</si>
  <si>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</si>
  <si>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</si>
  <si>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</si>
  <si>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</si>
  <si>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</si>
  <si>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</si>
  <si>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</si>
  <si>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</si>
  <si>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</si>
  <si>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</si>
  <si>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</si>
  <si>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</si>
  <si>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</si>
  <si>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</si>
  <si>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</si>
  <si>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</si>
  <si>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</si>
  <si>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</si>
  <si>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</si>
  <si>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</si>
  <si>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</si>
  <si>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</si>
  <si>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</si>
  <si>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</si>
  <si>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</si>
  <si>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</si>
  <si>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</si>
  <si>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</si>
  <si>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</si>
  <si>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</si>
  <si>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</si>
  <si>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</si>
  <si>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</si>
  <si>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</si>
  <si>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</si>
  <si>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</si>
  <si>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</si>
  <si>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</si>
  <si>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</si>
  <si>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</si>
  <si>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</si>
  <si>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</si>
  <si>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</si>
  <si>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</si>
  <si>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</si>
  <si>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</si>
  <si>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</si>
  <si>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</si>
  <si>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</si>
  <si>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</si>
  <si>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</si>
  <si>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</si>
  <si>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</si>
  <si>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</si>
  <si>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</si>
  <si>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</si>
  <si>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</si>
  <si>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</si>
  <si>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</si>
  <si>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</si>
  <si>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</si>
  <si>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</si>
  <si>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</si>
  <si>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</si>
  <si>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</si>
  <si>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</si>
  <si>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</si>
  <si>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</si>
  <si>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</si>
  <si>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</si>
  <si>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</si>
  <si>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</si>
  <si>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</si>
  <si>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</si>
  <si>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</si>
  <si>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</si>
  <si>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</si>
  <si>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</si>
  <si>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</si>
  <si>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</si>
  <si>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</si>
  <si>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</si>
  <si>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</si>
  <si>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</si>
  <si>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</si>
  <si>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</si>
  <si>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</si>
  <si>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</si>
  <si>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</si>
  <si>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</si>
  <si>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</si>
  <si>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</si>
  <si>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</si>
  <si>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</si>
  <si>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</si>
  <si>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</si>
  <si>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</si>
  <si>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</si>
  <si>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</si>
  <si>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</si>
  <si>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</si>
  <si>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</si>
  <si>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</si>
  <si>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</si>
  <si>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</si>
  <si>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</si>
  <si>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</si>
  <si>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</si>
  <si>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</si>
  <si>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</si>
  <si>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</si>
  <si>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</si>
  <si>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</si>
  <si>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</si>
  <si>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</si>
  <si>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</si>
  <si>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</si>
  <si>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</si>
  <si>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</si>
  <si>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</si>
  <si>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</si>
  <si>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</si>
  <si>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</si>
  <si>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</si>
  <si>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</si>
  <si>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</si>
  <si>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</si>
  <si>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</si>
  <si>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</si>
  <si>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</si>
  <si>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</si>
  <si>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</si>
  <si>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</si>
  <si>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</si>
  <si>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</si>
  <si>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</si>
  <si>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</si>
  <si>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</si>
  <si>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</si>
  <si>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</si>
  <si>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</si>
  <si>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</si>
  <si>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</si>
  <si>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</si>
  <si>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</si>
  <si>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</si>
  <si>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</si>
  <si>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</si>
  <si>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</si>
  <si>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</si>
  <si>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</si>
  <si>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</si>
  <si>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</si>
  <si>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</si>
  <si>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</si>
  <si>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</si>
  <si>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</si>
  <si>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</si>
  <si>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</si>
  <si>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</si>
  <si>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</si>
  <si>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</si>
  <si>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</si>
  <si>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</si>
  <si>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</si>
  <si>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</si>
  <si>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</si>
  <si>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</si>
  <si>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</si>
  <si>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</si>
  <si>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</si>
  <si>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</si>
  <si>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</si>
  <si>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</si>
  <si>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</si>
  <si>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</si>
  <si>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</si>
  <si>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</si>
  <si>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</si>
  <si>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</si>
  <si>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</si>
  <si>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</si>
  <si>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</si>
  <si>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</si>
  <si>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</si>
  <si>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</si>
  <si>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</si>
  <si>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</si>
  <si>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</si>
  <si>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</si>
  <si>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</si>
  <si>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</si>
  <si>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</si>
  <si>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</si>
  <si>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</si>
  <si>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</si>
  <si>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</si>
  <si>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</si>
  <si>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</si>
  <si>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</si>
  <si>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</si>
  <si>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</si>
  <si>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</si>
  <si>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</si>
  <si>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</si>
  <si>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</si>
  <si>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</si>
  <si>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</si>
  <si>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</si>
  <si>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</si>
  <si>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</si>
  <si>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</si>
  <si>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</si>
  <si>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</si>
  <si>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</si>
  <si>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</si>
  <si>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</si>
  <si>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</si>
  <si>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</si>
  <si>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</si>
  <si>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</si>
  <si>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</si>
  <si>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</si>
  <si>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</si>
  <si>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</si>
  <si>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</si>
  <si>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</si>
  <si>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</si>
  <si>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</si>
  <si>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</si>
  <si>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</si>
  <si>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</si>
  <si>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</si>
  <si>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</si>
  <si>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</si>
  <si>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</si>
  <si>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</si>
  <si>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</si>
  <si>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</si>
  <si>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</si>
  <si>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</si>
  <si>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</si>
  <si>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</si>
  <si>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</si>
  <si>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</si>
  <si>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</si>
  <si>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</si>
  <si>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</si>
  <si>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</si>
  <si>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</si>
  <si>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</si>
  <si>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</si>
  <si>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</si>
  <si>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</si>
  <si>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</si>
  <si>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</si>
  <si>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</si>
  <si>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</si>
  <si>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</si>
  <si>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</si>
  <si>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</si>
  <si>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</si>
  <si>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</si>
  <si>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</si>
  <si>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</si>
  <si>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</si>
  <si>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</si>
  <si>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</si>
  <si>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</si>
  <si>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</si>
  <si>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</si>
  <si>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</si>
  <si>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</si>
  <si>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</si>
  <si>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</si>
  <si>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</si>
  <si>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</si>
  <si>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</si>
  <si>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</si>
  <si>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</si>
  <si>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</si>
  <si>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</si>
  <si>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</si>
  <si>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</si>
  <si>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</si>
  <si>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</si>
  <si>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</si>
  <si>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</si>
  <si>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</si>
  <si>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</si>
  <si>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</si>
  <si>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</si>
  <si>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</si>
  <si>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</si>
  <si>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</si>
  <si>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</si>
  <si>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</si>
  <si>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</si>
  <si>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</si>
  <si>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</si>
  <si>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</si>
  <si>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</si>
  <si>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</si>
  <si>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</si>
  <si>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</si>
  <si>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</si>
  <si>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</si>
  <si>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</si>
  <si>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</si>
  <si>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</si>
  <si>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</si>
  <si>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</si>
  <si>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</si>
  <si>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</si>
  <si>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</si>
  <si>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</si>
  <si>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</si>
  <si>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</si>
  <si>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</si>
  <si>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</si>
  <si>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</si>
  <si>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</si>
  <si>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</si>
  <si>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</si>
  <si>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</si>
  <si>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</si>
  <si>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</si>
  <si>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</si>
  <si>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</si>
  <si>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</si>
  <si>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</si>
  <si>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</si>
  <si>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</si>
  <si>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</si>
  <si>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</si>
  <si>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</si>
  <si>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</si>
  <si>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</si>
  <si>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</si>
  <si>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</si>
  <si>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</si>
  <si>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</si>
  <si>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</si>
  <si>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</si>
  <si>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</si>
  <si>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</si>
  <si>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</si>
  <si>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</si>
  <si>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</si>
  <si>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</si>
  <si>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</si>
  <si>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</si>
  <si>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</si>
  <si>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</si>
  <si>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</si>
  <si>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</si>
  <si>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</si>
  <si>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</si>
  <si>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</si>
  <si>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</si>
  <si>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</si>
  <si>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</si>
  <si>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</si>
  <si>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</si>
  <si>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</si>
  <si>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</si>
  <si>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</si>
  <si>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</si>
  <si>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</si>
  <si>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</si>
  <si>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</si>
  <si>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</si>
  <si>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</si>
  <si>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</si>
  <si>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</si>
  <si>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</si>
  <si>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</si>
  <si>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</si>
  <si>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</si>
  <si>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</si>
  <si>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</si>
  <si>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</si>
  <si>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</si>
  <si>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</si>
  <si>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</si>
  <si>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</si>
  <si>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</si>
  <si>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</si>
  <si>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</si>
  <si>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</si>
  <si>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</si>
  <si>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</si>
  <si>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</si>
  <si>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</si>
  <si>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</si>
  <si>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</si>
  <si>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</si>
  <si>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</si>
  <si>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</si>
  <si>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</si>
  <si>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</si>
  <si>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</si>
  <si>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</si>
  <si>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</si>
  <si>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</si>
  <si>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</si>
  <si>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</si>
  <si>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</si>
  <si>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</si>
  <si>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</si>
  <si>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</si>
  <si>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</si>
  <si>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</si>
  <si>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</si>
  <si>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</si>
  <si>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</si>
  <si>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</si>
  <si>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</si>
  <si>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</si>
  <si>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</si>
  <si>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</si>
  <si>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</si>
  <si>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</si>
  <si>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</si>
  <si>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</si>
  <si>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</si>
  <si>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</si>
  <si>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</si>
  <si>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</si>
  <si>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</si>
  <si>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</si>
  <si>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</si>
  <si>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</si>
  <si>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</si>
  <si>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</si>
  <si>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</si>
  <si>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</si>
  <si>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</si>
  <si>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</si>
  <si>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</si>
  <si>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</si>
  <si>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</si>
  <si>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</si>
  <si>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</si>
  <si>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</si>
  <si>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</si>
  <si>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</si>
  <si>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</si>
  <si>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</si>
  <si>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</si>
  <si>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</si>
  <si>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</si>
  <si>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</si>
  <si>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</si>
  <si>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</si>
  <si>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</si>
  <si>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</si>
  <si>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</si>
  <si>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</si>
  <si>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</si>
  <si>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</si>
  <si>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</si>
  <si>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</si>
  <si>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</si>
  <si>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</si>
  <si>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</si>
  <si>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</si>
  <si>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</si>
  <si>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</si>
  <si>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</si>
  <si>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</si>
  <si>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</si>
  <si>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</si>
  <si>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</si>
  <si>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</si>
  <si>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</si>
  <si>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</si>
  <si>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</si>
  <si>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</si>
  <si>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</si>
  <si>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</si>
  <si>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</si>
  <si>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</si>
  <si>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</si>
  <si>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</si>
  <si>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</si>
  <si>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</si>
  <si>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</si>
  <si>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</si>
  <si>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</si>
  <si>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</si>
  <si>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</si>
  <si>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</si>
  <si>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</si>
  <si>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</si>
  <si>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</si>
  <si>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</si>
  <si>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</si>
  <si>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</si>
  <si>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</si>
  <si>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</si>
  <si>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</si>
  <si>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</si>
  <si>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</si>
  <si>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</si>
  <si>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</si>
  <si>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</si>
  <si>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</si>
  <si>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</si>
  <si>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</si>
  <si>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</si>
  <si>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</si>
  <si>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</si>
  <si>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</si>
  <si>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</si>
  <si>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</si>
  <si>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</si>
  <si>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</si>
  <si>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</si>
  <si>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</si>
  <si>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</si>
  <si>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</si>
  <si>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</si>
  <si>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</si>
  <si>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</si>
  <si>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</si>
  <si>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</si>
  <si>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</si>
  <si>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</si>
  <si>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</si>
  <si>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</si>
  <si>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</si>
  <si>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</si>
  <si>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</si>
  <si>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</si>
  <si>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</si>
  <si>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</si>
  <si>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</si>
  <si>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</si>
  <si>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</si>
  <si>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</si>
  <si>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</si>
  <si>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</si>
  <si>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</si>
  <si>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</si>
  <si>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</si>
  <si>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</si>
  <si>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</si>
  <si>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</si>
  <si>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</si>
  <si>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</si>
  <si>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</si>
  <si>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</si>
  <si>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</si>
  <si>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</si>
  <si>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</si>
  <si>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</si>
  <si>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</si>
  <si>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</si>
  <si>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</si>
  <si>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</si>
  <si>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</si>
  <si>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</si>
  <si>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</si>
  <si>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</si>
  <si>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</si>
  <si>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</si>
  <si>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</si>
  <si>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</si>
  <si>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</si>
  <si>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</si>
  <si>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</si>
  <si>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</si>
  <si>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</si>
  <si>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</si>
  <si>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</si>
  <si>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</si>
  <si>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</si>
  <si>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</si>
  <si>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</si>
  <si>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</si>
  <si>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</si>
  <si>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</si>
  <si>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</si>
  <si>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</si>
  <si>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</si>
  <si>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</si>
  <si>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</si>
  <si>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</si>
  <si>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</si>
  <si>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</si>
  <si>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</si>
  <si>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</si>
  <si>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</si>
  <si>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</si>
  <si>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</si>
  <si>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</si>
  <si>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</si>
  <si>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</si>
  <si>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</si>
  <si>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</si>
  <si>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</si>
  <si>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</si>
  <si>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</si>
  <si>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</si>
  <si>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</si>
  <si>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</si>
  <si>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</si>
  <si>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</si>
  <si>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</si>
  <si>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</si>
  <si>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</si>
  <si>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</si>
  <si>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</si>
  <si>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</si>
  <si>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</si>
  <si>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</si>
  <si>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</si>
  <si>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</si>
  <si>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</si>
  <si>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</si>
  <si>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</si>
  <si>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</si>
  <si>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</si>
  <si>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</si>
  <si>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</si>
  <si>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</si>
  <si>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</si>
  <si>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</si>
  <si>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</si>
  <si>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</si>
  <si>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</si>
  <si>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</si>
  <si>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</si>
  <si>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</si>
  <si>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</si>
  <si>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</si>
  <si>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</si>
  <si>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</si>
  <si>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</si>
  <si>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</si>
  <si>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</si>
  <si>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</si>
  <si>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</si>
  <si>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</si>
  <si>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</si>
  <si>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</si>
  <si>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</si>
  <si>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</si>
  <si>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</si>
  <si>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</si>
  <si>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</si>
  <si>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</si>
  <si>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</si>
  <si>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</si>
  <si>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</si>
  <si>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</si>
  <si>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</si>
  <si>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</si>
  <si>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</si>
  <si>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</si>
  <si>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</si>
  <si>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</si>
  <si>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</si>
  <si>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</si>
  <si>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</si>
  <si>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</si>
  <si>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</si>
  <si>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</si>
  <si>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</si>
  <si>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</si>
  <si>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</si>
  <si>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</si>
  <si>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</si>
  <si>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</si>
  <si>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</si>
  <si>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</si>
  <si>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</si>
  <si>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</si>
  <si>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</si>
  <si>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</si>
  <si>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</si>
  <si>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</si>
  <si>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</si>
  <si>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</si>
  <si>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</si>
  <si>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</si>
  <si>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</si>
  <si>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</si>
  <si>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</si>
  <si>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</si>
  <si>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</si>
  <si>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</si>
  <si>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</si>
  <si>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</si>
  <si>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</si>
  <si>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</si>
  <si>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</si>
  <si>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</si>
  <si>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</si>
  <si>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</si>
  <si>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</si>
  <si>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</si>
  <si>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</si>
  <si>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</si>
  <si>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</si>
  <si>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</si>
  <si>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</si>
  <si>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</si>
  <si>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</si>
  <si>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</si>
  <si>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</si>
  <si>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</si>
  <si>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</si>
  <si>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</si>
  <si>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</si>
  <si>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</si>
  <si>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</si>
  <si>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</si>
  <si>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</si>
  <si>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</si>
  <si>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</si>
  <si>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</si>
  <si>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</si>
  <si>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</si>
  <si>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</si>
  <si>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</si>
  <si>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</si>
  <si>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</si>
  <si>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</si>
  <si>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</si>
  <si>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</si>
  <si>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</si>
  <si>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</si>
  <si>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</si>
  <si>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</si>
  <si>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</si>
  <si>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</si>
  <si>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</si>
  <si>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</si>
  <si>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</si>
  <si>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</si>
  <si>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</si>
  <si>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</si>
  <si>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</si>
  <si>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</si>
  <si>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</si>
  <si>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</si>
  <si>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</si>
  <si>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</si>
  <si>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</si>
  <si>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</si>
  <si>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</si>
  <si>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</si>
  <si>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</si>
  <si>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</si>
  <si>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</si>
  <si>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</si>
  <si>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</si>
  <si>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</si>
  <si>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</si>
  <si>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</si>
  <si>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</si>
  <si>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</si>
  <si>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</si>
  <si>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</si>
  <si>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</si>
  <si>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</si>
  <si>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</si>
  <si>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</si>
  <si>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</si>
  <si>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</si>
  <si>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</si>
  <si>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</si>
  <si>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</si>
  <si>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</si>
  <si>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</si>
  <si>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</si>
  <si>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</si>
  <si>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</si>
  <si>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</si>
  <si>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</si>
  <si>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</si>
  <si>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</si>
  <si>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</si>
  <si>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</si>
  <si>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</si>
  <si>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</si>
  <si>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</si>
  <si>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</si>
  <si>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</si>
  <si>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</si>
  <si>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</si>
  <si>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</si>
  <si>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</si>
  <si>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</si>
  <si>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</si>
  <si>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</si>
  <si>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</si>
  <si>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</si>
  <si>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</si>
  <si>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</si>
  <si>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</si>
  <si>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</si>
  <si>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</si>
  <si>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</si>
  <si>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</si>
  <si>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</si>
  <si>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</si>
  <si>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</si>
  <si>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</si>
  <si>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</si>
  <si>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</si>
  <si>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</si>
  <si>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</si>
  <si>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</si>
  <si>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</si>
  <si>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</si>
  <si>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</si>
  <si>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</si>
  <si>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</si>
  <si>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</si>
  <si>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</si>
  <si>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</si>
  <si>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</si>
  <si>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</si>
  <si>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</si>
  <si>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</si>
  <si>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</si>
  <si>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</si>
  <si>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</si>
  <si>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</si>
  <si>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</si>
  <si>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</si>
  <si>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</si>
  <si>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</si>
  <si>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</si>
  <si>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</si>
  <si>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</si>
  <si>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</si>
  <si>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</si>
  <si>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</si>
  <si>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</si>
  <si>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</si>
  <si>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</si>
  <si>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</si>
  <si>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</si>
  <si>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</si>
  <si>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</si>
  <si>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</si>
  <si>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</si>
  <si>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</si>
  <si>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</si>
  <si>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</si>
  <si>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</si>
  <si>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</si>
  <si>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</si>
  <si>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</si>
  <si>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</si>
  <si>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</si>
  <si>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</si>
  <si>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</si>
  <si>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</si>
  <si>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</si>
  <si>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</si>
  <si>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</si>
  <si>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</si>
  <si>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</si>
  <si>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</si>
  <si>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</si>
  <si>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</si>
  <si>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</si>
  <si>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</si>
  <si>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</si>
  <si>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</si>
  <si>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</si>
  <si>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</si>
  <si>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</si>
  <si>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</si>
  <si>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</si>
  <si>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</si>
  <si>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</si>
  <si>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</si>
  <si>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</si>
  <si>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</si>
  <si>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</si>
  <si>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</si>
  <si>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</si>
  <si>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</si>
  <si>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</si>
  <si>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</si>
  <si>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</si>
  <si>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</si>
  <si>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</si>
  <si>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</si>
  <si>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</si>
  <si>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</si>
  <si>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</si>
  <si>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</si>
  <si>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</si>
  <si>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</si>
  <si>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</si>
  <si>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</si>
  <si>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</si>
  <si>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</si>
  <si>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</si>
  <si>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</si>
  <si>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</si>
  <si>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</si>
  <si>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</si>
  <si>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</si>
  <si>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</si>
  <si>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</si>
  <si>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</si>
  <si>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</si>
  <si>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</si>
  <si>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</si>
  <si>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</si>
  <si>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</si>
  <si>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</si>
  <si>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</si>
  <si>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</si>
  <si>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</si>
  <si>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</si>
  <si>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</si>
  <si>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</si>
  <si>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</si>
  <si>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</si>
  <si>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</si>
  <si>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</si>
  <si>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</si>
  <si>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</si>
  <si>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</si>
  <si>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</si>
  <si>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</si>
  <si>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</si>
  <si>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</si>
  <si>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</si>
  <si>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</si>
  <si>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</si>
  <si>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</si>
  <si>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</si>
  <si>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</si>
  <si>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</si>
  <si>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</si>
  <si>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</si>
  <si>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</si>
  <si>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</si>
  <si>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</si>
  <si>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</si>
  <si>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</si>
  <si>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</si>
  <si>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</si>
  <si>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</si>
  <si>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</si>
  <si>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</si>
  <si>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</si>
  <si>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</si>
  <si>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</si>
  <si>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</si>
  <si>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</si>
  <si>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</si>
  <si>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</si>
  <si>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</si>
  <si>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</si>
  <si>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</si>
  <si>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</si>
  <si>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</si>
  <si>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</si>
  <si>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</si>
  <si>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</si>
  <si>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</si>
  <si>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</si>
  <si>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</si>
  <si>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</si>
  <si>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</si>
  <si>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</si>
  <si>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</si>
  <si>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</si>
  <si>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</si>
  <si>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</si>
  <si>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</si>
  <si>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</si>
  <si>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</si>
  <si>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</si>
  <si>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</si>
  <si>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</si>
  <si>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</si>
  <si>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</si>
  <si>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</si>
  <si>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</si>
  <si>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</si>
  <si>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</si>
  <si>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</si>
  <si>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</si>
  <si>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</si>
  <si>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</si>
  <si>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</si>
  <si>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</si>
  <si>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</si>
  <si>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</si>
  <si>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</si>
  <si>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</si>
  <si>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</si>
  <si>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</si>
  <si>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</si>
  <si>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</si>
  <si>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</si>
  <si>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</si>
  <si>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</si>
  <si>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</si>
  <si>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</si>
  <si>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</si>
  <si>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</si>
  <si>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</si>
  <si>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</si>
  <si>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</si>
  <si>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</si>
  <si>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</si>
  <si>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</si>
  <si>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</si>
  <si>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</si>
  <si>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</si>
  <si>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</si>
  <si>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</si>
  <si>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</si>
  <si>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</si>
  <si>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</si>
  <si>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</si>
  <si>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</si>
  <si>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</si>
  <si>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</si>
  <si>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</si>
  <si>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</si>
  <si>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</si>
  <si>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</si>
  <si>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</si>
  <si>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</si>
  <si>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</si>
  <si>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</si>
  <si>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</si>
  <si>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</si>
  <si>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</si>
  <si>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</si>
  <si>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</si>
  <si>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</si>
  <si>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</si>
  <si>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</si>
  <si>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</si>
  <si>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</si>
  <si>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</si>
  <si>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</si>
  <si>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</si>
  <si>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</si>
  <si>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</si>
  <si>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</si>
  <si>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</si>
  <si>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</si>
  <si>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</si>
  <si>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</si>
  <si>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</si>
  <si>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</si>
  <si>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</si>
  <si>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</si>
  <si>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</si>
  <si>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</si>
  <si>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</si>
  <si>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</si>
  <si>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</si>
  <si>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</si>
  <si>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</si>
  <si>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</si>
  <si>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</si>
  <si>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</si>
  <si>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</si>
  <si>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</si>
  <si>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</si>
  <si>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</si>
  <si>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</si>
  <si>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</si>
  <si>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</si>
  <si>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</si>
  <si>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</si>
  <si>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</si>
  <si>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</si>
  <si>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</si>
  <si>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</si>
  <si>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</si>
  <si>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</si>
  <si>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</si>
  <si>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</si>
  <si>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</si>
  <si>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</si>
  <si>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</si>
  <si>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</si>
  <si>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</si>
  <si>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</si>
  <si>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</si>
  <si>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</si>
  <si>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</si>
  <si>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</si>
  <si>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</si>
  <si>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</si>
  <si>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</si>
  <si>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</si>
  <si>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</si>
  <si>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</si>
  <si>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</si>
  <si>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</si>
  <si>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</si>
  <si>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</si>
  <si>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</si>
  <si>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</si>
  <si>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</si>
  <si>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</si>
  <si>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</si>
  <si>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</si>
  <si>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</si>
  <si>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</si>
  <si>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</si>
  <si>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</si>
  <si>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</si>
  <si>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</si>
  <si>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</si>
  <si>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</si>
  <si>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</si>
  <si>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</si>
  <si>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</si>
  <si>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</si>
  <si>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</si>
  <si>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</si>
  <si>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</si>
  <si>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</si>
  <si>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</si>
  <si>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</si>
  <si>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</si>
  <si>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</si>
  <si>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</si>
  <si>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</si>
  <si>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</si>
  <si>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</si>
  <si>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</si>
  <si>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</si>
  <si>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</si>
  <si>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</si>
  <si>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</si>
  <si>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</si>
  <si>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</si>
  <si>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</si>
  <si>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</si>
  <si>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</si>
  <si>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</si>
  <si>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</si>
  <si>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</si>
  <si>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</si>
  <si>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</si>
  <si>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</si>
  <si>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</si>
  <si>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</si>
  <si>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</si>
  <si>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</si>
  <si>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</si>
  <si>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</si>
  <si>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</si>
  <si>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</si>
  <si>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</si>
  <si>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</si>
  <si>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</si>
  <si>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</si>
  <si>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</si>
  <si>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</si>
  <si>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</si>
  <si>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</si>
  <si>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</si>
  <si>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</si>
  <si>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</si>
  <si>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</si>
  <si>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</si>
  <si>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</si>
  <si>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</si>
  <si>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</si>
  <si>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</si>
  <si>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</si>
  <si>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</si>
  <si>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</si>
  <si>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</si>
  <si>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</si>
  <si>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</si>
  <si>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</si>
  <si>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</si>
  <si>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</si>
  <si>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</si>
  <si>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</si>
  <si>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</si>
  <si>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</si>
  <si>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</si>
  <si>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</si>
  <si>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</si>
  <si>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</si>
  <si>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</si>
  <si>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</si>
  <si>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</si>
  <si>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</si>
  <si>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</si>
  <si>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</si>
  <si>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</si>
  <si>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</si>
  <si>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</si>
  <si>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</si>
  <si>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</si>
  <si>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</si>
  <si>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</si>
  <si>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</si>
  <si>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</si>
  <si>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</si>
  <si>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</si>
  <si>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</si>
  <si>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</si>
  <si>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</si>
  <si>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</si>
  <si>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</si>
  <si>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</si>
  <si>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</si>
  <si>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</si>
  <si>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</si>
  <si>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</si>
  <si>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</si>
  <si>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</si>
  <si>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</si>
  <si>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</si>
  <si>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</si>
  <si>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</si>
  <si>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</si>
  <si>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</si>
  <si>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</si>
  <si>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</si>
  <si>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</si>
  <si>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</si>
  <si>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</si>
  <si>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</si>
  <si>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</si>
  <si>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</si>
  <si>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</si>
  <si>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</si>
  <si>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</si>
  <si>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</si>
  <si>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</si>
  <si>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</si>
  <si>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</si>
  <si>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</si>
  <si>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</si>
  <si>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</si>
  <si>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</si>
  <si>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</si>
  <si>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</si>
  <si>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</si>
  <si>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</si>
  <si>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</si>
  <si>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</si>
  <si>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</si>
  <si>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</si>
  <si>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</si>
  <si>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</si>
  <si>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</si>
  <si>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</si>
  <si>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</si>
  <si>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</si>
  <si>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</si>
  <si>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</si>
  <si>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</si>
  <si>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</si>
  <si>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</si>
  <si>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</si>
  <si>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</si>
  <si>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</si>
  <si>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</si>
  <si>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</si>
  <si>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</si>
  <si>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</si>
  <si>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</si>
  <si>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</si>
  <si>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</si>
  <si>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</si>
  <si>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</si>
  <si>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</si>
  <si>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</si>
  <si>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</si>
  <si>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</si>
  <si>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</si>
  <si>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</si>
  <si>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</si>
  <si>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</si>
  <si>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</si>
  <si>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</si>
  <si>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</si>
  <si>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</si>
  <si>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</si>
  <si>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</si>
  <si>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</si>
  <si>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</si>
  <si>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</si>
  <si>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</si>
  <si>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</si>
  <si>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</si>
  <si>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</si>
  <si>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</si>
  <si>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</si>
  <si>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</si>
  <si>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</si>
  <si>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</si>
  <si>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</si>
  <si>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</si>
  <si>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</si>
  <si>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</si>
  <si>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</si>
  <si>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</si>
  <si>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</si>
  <si>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</si>
  <si>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</si>
  <si>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</si>
  <si>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</si>
  <si>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</si>
  <si>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</si>
  <si>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</si>
  <si>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</si>
  <si>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</si>
  <si>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</si>
  <si>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</si>
  <si>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</si>
  <si>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</si>
  <si>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</si>
  <si>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</si>
  <si>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</si>
  <si>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</si>
  <si>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</si>
  <si>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</si>
  <si>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</si>
  <si>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</si>
  <si>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</si>
  <si>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</si>
  <si>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</si>
  <si>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</si>
  <si>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</si>
  <si>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</si>
  <si>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</si>
  <si>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</si>
  <si>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</si>
  <si>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</si>
  <si>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</si>
  <si>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</si>
  <si>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</si>
  <si>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</si>
  <si>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</si>
  <si>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</si>
  <si>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</si>
  <si>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</si>
  <si>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</si>
  <si>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</si>
  <si>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</si>
  <si>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</si>
  <si>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</si>
  <si>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</si>
  <si>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</si>
  <si>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</si>
  <si>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</si>
  <si>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</si>
  <si>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</si>
  <si>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</si>
  <si>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</si>
  <si>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</si>
  <si>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</si>
  <si>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</si>
  <si>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</si>
  <si>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</si>
  <si>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</si>
  <si>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</si>
  <si>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</si>
  <si>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</si>
  <si>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</si>
  <si>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</si>
  <si>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</si>
  <si>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</si>
  <si>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</si>
  <si>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</si>
  <si>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</si>
  <si>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</si>
  <si>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</si>
  <si>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</si>
  <si>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</si>
  <si>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</si>
  <si>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</si>
  <si>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</si>
  <si>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</si>
  <si>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</si>
  <si>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</si>
  <si>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</si>
  <si>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</si>
  <si>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</si>
  <si>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</si>
  <si>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</si>
  <si>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</si>
  <si>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</si>
  <si>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</si>
  <si>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</si>
  <si>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</si>
  <si>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</si>
  <si>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</si>
  <si>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</si>
  <si>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</si>
  <si>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</si>
  <si>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</si>
  <si>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</si>
  <si>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</si>
  <si>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</si>
  <si>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</si>
  <si>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</si>
  <si>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</si>
  <si>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</si>
  <si>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</si>
  <si>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</si>
  <si>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</si>
  <si>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</si>
  <si>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</si>
  <si>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</si>
  <si>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</si>
  <si>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</si>
  <si>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</si>
  <si>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</si>
  <si>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</si>
  <si>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</si>
  <si>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</si>
  <si>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</si>
  <si>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</si>
  <si>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</si>
  <si>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</si>
  <si>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</si>
  <si>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</si>
  <si>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</si>
  <si>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</si>
  <si>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</si>
  <si>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</si>
  <si>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</si>
  <si>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</si>
  <si>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</si>
  <si>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</si>
  <si>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</si>
  <si>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</si>
  <si>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</si>
  <si>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</si>
  <si>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</si>
  <si>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</si>
  <si>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</si>
  <si>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</si>
  <si>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</si>
  <si>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</si>
  <si>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</si>
  <si>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</si>
  <si>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</si>
  <si>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</si>
  <si>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</si>
  <si>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</si>
  <si>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</si>
  <si>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</si>
  <si>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</si>
  <si>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</si>
  <si>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</si>
  <si>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</si>
  <si>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</si>
  <si>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</si>
  <si>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</si>
  <si>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</si>
  <si>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</si>
  <si>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</si>
  <si>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</si>
  <si>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</si>
  <si>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</si>
  <si>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</si>
  <si>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</si>
  <si>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</si>
  <si>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</si>
  <si>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</si>
  <si>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</si>
  <si>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</si>
  <si>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</si>
  <si>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</si>
  <si>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</si>
  <si>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</si>
  <si>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</si>
  <si>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</si>
  <si>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</si>
  <si>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</si>
  <si>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</si>
  <si>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</si>
  <si>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</si>
  <si>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</si>
  <si>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</si>
  <si>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</si>
  <si>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</si>
  <si>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</si>
  <si>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</si>
  <si>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</si>
  <si>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</si>
  <si>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</si>
  <si>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</si>
  <si>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</si>
  <si>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</si>
  <si>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</si>
  <si>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</si>
  <si>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</si>
  <si>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</si>
  <si>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</si>
  <si>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</si>
  <si>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</si>
  <si>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</si>
  <si>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</si>
  <si>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</si>
  <si>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</si>
  <si>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</si>
  <si>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</si>
  <si>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</si>
  <si>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</si>
  <si>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</si>
  <si>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</si>
  <si>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</si>
  <si>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</si>
  <si>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</si>
  <si>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</si>
  <si>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</si>
  <si>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</si>
  <si>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</si>
  <si>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</si>
  <si>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</si>
  <si>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</si>
  <si>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</si>
  <si>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</si>
  <si>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</si>
  <si>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</si>
  <si>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</si>
  <si>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</si>
  <si>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</si>
  <si>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</si>
  <si>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</si>
  <si>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</si>
  <si>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</si>
  <si>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</si>
  <si>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</si>
  <si>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</si>
  <si>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</si>
  <si>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</si>
  <si>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</si>
  <si>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</si>
  <si>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</si>
  <si>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</si>
  <si>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</si>
  <si>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</si>
  <si>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</si>
  <si>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</si>
  <si>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</si>
  <si>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</si>
  <si>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</si>
  <si>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</si>
  <si>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</si>
  <si>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</si>
  <si>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</si>
  <si>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</si>
  <si>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</si>
  <si>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</si>
  <si>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</si>
  <si>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</si>
  <si>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</si>
  <si>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</si>
  <si>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</si>
  <si>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</si>
  <si>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</si>
  <si>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</si>
  <si>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</si>
  <si>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</si>
  <si>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</si>
  <si>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</si>
  <si>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</si>
  <si>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</si>
  <si>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</si>
  <si>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</si>
  <si>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</si>
  <si>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</si>
  <si>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</si>
  <si>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</si>
  <si>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</si>
  <si>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</si>
  <si>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</si>
  <si>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</si>
  <si>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</si>
  <si>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</si>
  <si>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</si>
  <si>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</si>
  <si>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</si>
  <si>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</si>
  <si>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</si>
  <si>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</si>
  <si>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</si>
  <si>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</si>
  <si>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</si>
  <si>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</si>
  <si>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</si>
  <si>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</si>
  <si>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</si>
  <si>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</si>
  <si>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</si>
  <si>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</si>
  <si>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</si>
  <si>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</si>
  <si>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</si>
  <si>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</si>
  <si>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</si>
  <si>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</si>
  <si>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</si>
  <si>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</si>
  <si>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</si>
  <si>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</si>
  <si>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</si>
  <si>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</si>
  <si>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</si>
  <si>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</si>
  <si>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</si>
  <si>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</si>
  <si>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</si>
  <si>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</si>
  <si>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</si>
  <si>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</si>
  <si>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</si>
  <si>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</si>
  <si>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</si>
  <si>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</si>
  <si>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</si>
  <si>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</si>
  <si>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</si>
  <si>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</si>
  <si>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</si>
  <si>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</si>
  <si>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</si>
  <si>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</si>
  <si>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</si>
  <si>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</si>
  <si>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</si>
  <si>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</si>
  <si>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</si>
  <si>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</si>
  <si>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</si>
  <si>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</si>
  <si>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</si>
  <si>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</si>
  <si>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</si>
  <si>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</si>
  <si>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</si>
  <si>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</si>
  <si>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</si>
  <si>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</si>
  <si>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</si>
  <si>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</si>
  <si>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</si>
  <si>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</si>
  <si>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</si>
  <si>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</si>
  <si>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</si>
  <si>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</si>
  <si>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</si>
  <si>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</si>
  <si>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</si>
  <si>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</si>
  <si>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</si>
  <si>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</si>
  <si>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</si>
  <si>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</si>
  <si>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</si>
  <si>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</si>
  <si>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</si>
  <si>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</si>
  <si>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</si>
  <si>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</si>
  <si>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</si>
  <si>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</si>
  <si>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</si>
  <si>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</si>
  <si>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</si>
  <si>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</si>
  <si>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</si>
  <si>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</si>
  <si>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</si>
  <si>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</si>
  <si>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</si>
  <si>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</si>
  <si>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</si>
  <si>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</si>
  <si>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</si>
  <si>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</si>
  <si>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</si>
  <si>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</si>
  <si>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</si>
  <si>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</si>
  <si>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</si>
  <si>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</si>
  <si>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</si>
  <si>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</si>
  <si>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</si>
  <si>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</si>
  <si>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</si>
  <si>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</si>
  <si>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</si>
  <si>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</si>
  <si>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</si>
  <si>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</si>
  <si>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</si>
  <si>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</si>
  <si>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</si>
  <si>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</si>
  <si>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</si>
  <si>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</si>
  <si>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</si>
  <si>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</si>
  <si>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</si>
  <si>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</si>
  <si>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</si>
  <si>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</si>
  <si>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</si>
  <si>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</si>
  <si>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</si>
  <si>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</si>
  <si>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</si>
  <si>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</si>
  <si>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</si>
  <si>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</si>
  <si>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</si>
  <si>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</si>
  <si>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</si>
  <si>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</si>
  <si>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</si>
  <si>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</si>
  <si>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</si>
  <si>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</si>
  <si>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</si>
  <si>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</si>
  <si>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</si>
  <si>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</si>
  <si>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</si>
  <si>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</si>
  <si>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</si>
  <si>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</si>
  <si>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</si>
  <si>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</si>
  <si>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</si>
  <si>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</si>
  <si>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</si>
  <si>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</si>
  <si>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</si>
  <si>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</si>
  <si>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</si>
  <si>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</si>
  <si>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</si>
  <si>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</si>
  <si>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</si>
  <si>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</si>
  <si>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</si>
  <si>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</si>
  <si>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</si>
  <si>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</si>
  <si>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</si>
  <si>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</si>
  <si>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</si>
  <si>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</si>
  <si>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</si>
  <si>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</si>
  <si>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</si>
  <si>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</si>
  <si>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</si>
  <si>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</si>
  <si>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</si>
  <si>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</si>
  <si>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</si>
  <si>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</si>
  <si>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</si>
  <si>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</si>
  <si>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</si>
  <si>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</si>
  <si>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</si>
  <si>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</si>
  <si>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</si>
  <si>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</si>
  <si>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</si>
  <si>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</si>
  <si>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</si>
  <si>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</si>
  <si>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</si>
  <si>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</si>
  <si>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</si>
  <si>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</si>
  <si>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</si>
  <si>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</si>
  <si>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</si>
  <si>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</si>
  <si>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</si>
  <si>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</si>
  <si>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</si>
  <si>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</si>
  <si>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</si>
  <si>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</si>
  <si>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</si>
  <si>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</si>
  <si>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</si>
  <si>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</si>
  <si>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</si>
  <si>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</si>
  <si>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</si>
  <si>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</si>
  <si>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</si>
  <si>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</si>
  <si>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</si>
  <si>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</si>
  <si>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</si>
  <si>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</si>
  <si>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</si>
  <si>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</si>
  <si>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</si>
  <si>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</si>
  <si>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</si>
  <si>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</si>
  <si>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</si>
  <si>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</si>
  <si>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</si>
  <si>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</si>
  <si>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</si>
  <si>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</si>
  <si>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</si>
  <si>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</si>
  <si>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</si>
  <si>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</si>
  <si>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</si>
  <si>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</si>
  <si>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</si>
  <si>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</si>
  <si>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</si>
  <si>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</si>
  <si>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</si>
  <si>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</si>
  <si>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</si>
  <si>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</si>
  <si>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</si>
  <si>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</si>
  <si>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</si>
  <si>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</si>
  <si>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</si>
  <si>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</si>
  <si>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</si>
  <si>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</si>
  <si>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</si>
  <si>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</si>
  <si>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</si>
  <si>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</si>
  <si>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</si>
  <si>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</si>
  <si>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</si>
  <si>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</si>
  <si>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</si>
  <si>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</si>
  <si>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</si>
  <si>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</si>
  <si>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</si>
  <si>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</si>
  <si>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</si>
  <si>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</si>
  <si>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</si>
  <si>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</si>
  <si>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</si>
  <si>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</si>
  <si>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</si>
  <si>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</si>
  <si>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</si>
  <si>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</si>
  <si>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</si>
  <si>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</si>
  <si>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</si>
  <si>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</si>
  <si>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</si>
  <si>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</si>
  <si>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</si>
  <si>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</si>
  <si>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</si>
  <si>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</si>
  <si>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</si>
  <si>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</si>
  <si>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</si>
  <si>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</si>
  <si>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</si>
  <si>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</si>
  <si>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</si>
  <si>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</si>
  <si>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</si>
  <si>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</si>
  <si>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</si>
  <si>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</si>
  <si>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</si>
  <si>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</si>
  <si>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</si>
  <si>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</si>
  <si>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</si>
  <si>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</si>
  <si>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</si>
  <si>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</si>
  <si>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</si>
  <si>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</si>
  <si>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</si>
  <si>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</si>
  <si>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</si>
  <si>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</si>
  <si>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</si>
  <si>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</si>
  <si>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</si>
  <si>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</si>
  <si>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</si>
  <si>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</si>
  <si>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</si>
  <si>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</si>
  <si>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</si>
  <si>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</si>
  <si>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</si>
  <si>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</si>
  <si>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</si>
  <si>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</si>
  <si>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</si>
  <si>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</si>
  <si>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</si>
  <si>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</si>
  <si>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</si>
  <si>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</si>
  <si>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</si>
  <si>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</si>
  <si>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</si>
  <si>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</si>
  <si>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</si>
  <si>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</si>
  <si>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</si>
  <si>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</si>
  <si>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</si>
  <si>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</si>
  <si>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</si>
  <si>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</si>
  <si>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</si>
  <si>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</si>
  <si>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</si>
  <si>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</si>
  <si>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</si>
  <si>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</si>
  <si>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</si>
  <si>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</si>
  <si>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</si>
  <si>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</si>
  <si>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</si>
  <si>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</si>
  <si>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</si>
  <si>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</si>
  <si>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</si>
  <si>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</si>
  <si>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</si>
  <si>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</si>
  <si>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</si>
  <si>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</si>
  <si>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</si>
  <si>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</si>
  <si>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</si>
  <si>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</si>
  <si>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</si>
  <si>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</si>
  <si>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</si>
  <si>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</si>
  <si>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</si>
  <si>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</si>
  <si>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</si>
  <si>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</si>
  <si>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</si>
  <si>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</si>
  <si>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</si>
  <si>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</si>
  <si>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</si>
  <si>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</si>
  <si>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</si>
  <si>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</si>
  <si>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</si>
  <si>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</si>
  <si>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</si>
  <si>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</si>
  <si>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</si>
  <si>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</si>
  <si>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</si>
  <si>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</si>
  <si>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</si>
  <si>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</si>
  <si>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</si>
  <si>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</si>
  <si>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</si>
  <si>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</si>
  <si>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</si>
  <si>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</si>
  <si>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</si>
  <si>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</si>
  <si>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</si>
  <si>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</si>
  <si>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</si>
  <si>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</si>
  <si>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</si>
  <si>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</si>
  <si>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</si>
  <si>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</si>
  <si>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</si>
  <si>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</si>
  <si>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</si>
  <si>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</si>
  <si>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</si>
  <si>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</si>
  <si>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</si>
  <si>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</si>
  <si>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</si>
  <si>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</si>
  <si>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</si>
  <si>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</si>
  <si>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</si>
  <si>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</si>
  <si>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</si>
  <si>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</si>
  <si>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</si>
  <si>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</si>
  <si>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</si>
  <si>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</si>
  <si>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</si>
  <si>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</si>
  <si>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</si>
  <si>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</si>
  <si>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</si>
  <si>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</si>
  <si>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</si>
  <si>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</si>
  <si>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</si>
  <si>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</si>
  <si>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</si>
  <si>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</si>
  <si>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</si>
  <si>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</si>
  <si>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</si>
  <si>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</si>
  <si>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</si>
  <si>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</si>
  <si>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</si>
  <si>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</si>
  <si>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</si>
  <si>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</si>
  <si>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</si>
  <si>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</si>
  <si>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</si>
  <si>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</si>
  <si>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</si>
  <si>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</si>
  <si>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</si>
  <si>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</si>
  <si>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</si>
  <si>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</si>
  <si>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</si>
  <si>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</si>
  <si>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</si>
  <si>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</si>
  <si>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</si>
  <si>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</si>
  <si>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</si>
  <si>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</si>
  <si>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</si>
  <si>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</si>
  <si>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</si>
  <si>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</si>
  <si>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</si>
  <si>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</si>
  <si>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</si>
  <si>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</si>
  <si>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</si>
  <si>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</si>
  <si>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</si>
  <si>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</si>
  <si>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</si>
  <si>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</si>
  <si>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</si>
  <si>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</si>
  <si>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</si>
  <si>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</si>
  <si>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</si>
  <si>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</si>
  <si>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</si>
  <si>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</si>
  <si>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</si>
  <si>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</si>
  <si>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</si>
  <si>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</si>
  <si>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</si>
  <si>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</si>
  <si>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</si>
  <si>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</si>
  <si>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</si>
  <si>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</si>
  <si>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</si>
  <si>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</si>
  <si>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</si>
  <si>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</si>
  <si>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</si>
  <si>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</si>
  <si>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</si>
  <si>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</si>
  <si>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</si>
  <si>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</si>
  <si>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</si>
  <si>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</si>
  <si>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</si>
  <si>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</si>
  <si>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</si>
  <si>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</si>
  <si>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</si>
  <si>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</si>
  <si>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</si>
  <si>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</si>
  <si>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</si>
  <si>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</si>
  <si>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</si>
  <si>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</si>
  <si>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</si>
  <si>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</si>
  <si>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</si>
  <si>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</si>
  <si>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</si>
  <si>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</si>
  <si>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</si>
  <si>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</si>
  <si>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</si>
  <si>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</si>
  <si>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</si>
  <si>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</si>
  <si>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</si>
  <si>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</si>
  <si>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</si>
  <si>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</si>
  <si>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</si>
  <si>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</si>
  <si>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</si>
  <si>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</si>
  <si>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</si>
  <si>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</si>
  <si>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</si>
  <si>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</si>
  <si>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</si>
  <si>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</si>
  <si>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</si>
  <si>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</si>
  <si>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</si>
  <si>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</si>
  <si>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</si>
  <si>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</si>
  <si>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</si>
  <si>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</si>
  <si>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</si>
  <si>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</si>
  <si>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</si>
  <si>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</si>
  <si>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</si>
  <si>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</si>
  <si>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</si>
  <si>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</si>
  <si>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</si>
  <si>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</si>
  <si>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</si>
  <si>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</si>
  <si>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</si>
  <si>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</si>
  <si>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</si>
  <si>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</si>
  <si>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</si>
  <si>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</si>
  <si>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</si>
  <si>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</si>
  <si>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</si>
  <si>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</si>
  <si>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</si>
  <si>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</si>
  <si>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</si>
  <si>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</si>
  <si>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</si>
  <si>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</si>
  <si>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</si>
  <si>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</si>
  <si>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</si>
  <si>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</si>
  <si>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</si>
  <si>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</si>
  <si>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</si>
  <si>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</si>
  <si>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</si>
  <si>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</si>
  <si>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</si>
  <si>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</si>
  <si>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</si>
  <si>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</si>
  <si>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</si>
  <si>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</si>
  <si>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</si>
  <si>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</si>
  <si>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</si>
  <si>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</si>
  <si>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</si>
  <si>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</si>
  <si>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</si>
  <si>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</si>
  <si>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</si>
  <si>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</si>
  <si>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</si>
  <si>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</si>
  <si>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</si>
  <si>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</si>
  <si>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</si>
  <si>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</si>
  <si>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</si>
  <si>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</si>
  <si>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</si>
  <si>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</si>
  <si>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</si>
  <si>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</si>
  <si>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</si>
  <si>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</si>
  <si>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</si>
  <si>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</si>
  <si>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</si>
  <si>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</si>
  <si>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</si>
  <si>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</si>
  <si>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</si>
  <si>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</si>
  <si>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</si>
  <si>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</si>
  <si>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</si>
  <si>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</si>
  <si>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</si>
  <si>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</si>
  <si>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</si>
  <si>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</si>
  <si>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</si>
  <si>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</si>
  <si>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</si>
  <si>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</si>
  <si>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</si>
  <si>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</si>
  <si>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</si>
  <si>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</si>
  <si>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</si>
  <si>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</si>
  <si>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</si>
  <si>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</si>
  <si>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</si>
  <si>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</si>
  <si>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</si>
  <si>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</si>
  <si>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</si>
  <si>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</si>
  <si>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</si>
  <si>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</si>
  <si>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</si>
  <si>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</si>
  <si>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</si>
  <si>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</si>
  <si>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</si>
  <si>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</si>
  <si>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</si>
  <si>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</si>
  <si>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</si>
  <si>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</si>
  <si>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</si>
  <si>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</si>
  <si>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</si>
  <si>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</si>
  <si>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</si>
  <si>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</si>
  <si>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</si>
  <si>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</si>
  <si>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</si>
  <si>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</si>
  <si>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</si>
  <si>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</si>
  <si>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</si>
  <si>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</si>
  <si>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</si>
  <si>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</si>
  <si>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</si>
  <si>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</si>
  <si>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</si>
  <si>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</si>
  <si>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</si>
  <si>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</si>
  <si>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</si>
  <si>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</si>
  <si>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</si>
  <si>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</si>
  <si>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</si>
  <si>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</si>
  <si>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</si>
  <si>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</si>
  <si>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</si>
  <si>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</si>
  <si>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</si>
  <si>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</si>
  <si>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</si>
  <si>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</si>
  <si>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</si>
  <si>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</si>
  <si>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</si>
  <si>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</si>
  <si>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</si>
  <si>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</si>
  <si>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</si>
  <si>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</si>
  <si>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</si>
  <si>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</si>
  <si>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</si>
  <si>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</si>
  <si>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</si>
  <si>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</si>
  <si>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</si>
  <si>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</si>
  <si>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</si>
  <si>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</si>
  <si>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</si>
  <si>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</si>
  <si>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</si>
  <si>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</si>
  <si>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</si>
  <si>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</si>
  <si>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</si>
  <si>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</si>
  <si>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</si>
  <si>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</si>
  <si>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</si>
  <si>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</si>
  <si>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</si>
  <si>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</si>
  <si>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</si>
  <si>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</si>
  <si>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</si>
  <si>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</si>
  <si>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</si>
  <si>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</si>
  <si>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</si>
  <si>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</si>
  <si>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</si>
  <si>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</si>
  <si>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</si>
  <si>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</si>
  <si>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</si>
  <si>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</si>
  <si>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</si>
  <si>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</si>
  <si>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</si>
  <si>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</si>
  <si>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</si>
  <si>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</si>
  <si>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</si>
  <si>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</si>
  <si>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</si>
  <si>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</si>
  <si>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</si>
  <si>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</si>
  <si>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</si>
  <si>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</si>
  <si>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</si>
  <si>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</si>
  <si>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</si>
  <si>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</si>
  <si>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</si>
  <si>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</si>
  <si>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</si>
  <si>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</si>
  <si>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</si>
  <si>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</si>
  <si>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</si>
  <si>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</si>
  <si>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</si>
  <si>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</si>
  <si>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</si>
  <si>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</si>
  <si>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</si>
  <si>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</si>
  <si>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</si>
  <si>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</si>
  <si>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</si>
  <si>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</si>
  <si>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</si>
  <si>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</si>
  <si>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</si>
  <si>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</si>
  <si>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</si>
  <si>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</si>
  <si>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</si>
  <si>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</si>
  <si>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</si>
  <si>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</si>
  <si>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</si>
  <si>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</si>
  <si>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</si>
  <si>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</si>
  <si>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</si>
  <si>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</si>
  <si>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</si>
  <si>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</si>
  <si>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</si>
  <si>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</si>
  <si>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</si>
  <si>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</si>
  <si>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</si>
  <si>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</si>
  <si>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</si>
  <si>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</si>
  <si>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</si>
  <si>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</si>
  <si>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</si>
  <si>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</si>
  <si>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</si>
  <si>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</si>
  <si>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</si>
  <si>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</si>
  <si>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</si>
  <si>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</si>
  <si>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</si>
  <si>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</si>
  <si>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</si>
  <si>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</si>
  <si>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</si>
  <si>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</si>
  <si>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</si>
  <si>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</si>
  <si>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</si>
  <si>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</si>
  <si>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</si>
  <si>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</si>
  <si>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</si>
  <si>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</si>
  <si>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</si>
  <si>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</si>
  <si>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</si>
  <si>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</si>
  <si>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</si>
  <si>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</si>
  <si>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</si>
  <si>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</si>
  <si>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</si>
  <si>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</si>
  <si>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</si>
  <si>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</si>
  <si>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</si>
  <si>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</si>
  <si>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</si>
  <si>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</si>
  <si>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</si>
  <si>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</si>
  <si>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</si>
  <si>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</si>
  <si>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</si>
  <si>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</si>
  <si>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</si>
  <si>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</si>
  <si>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</si>
  <si>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</si>
  <si>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</si>
  <si>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</si>
  <si>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</si>
  <si>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</si>
  <si>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</si>
  <si>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</si>
  <si>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</si>
  <si>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</si>
  <si>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</si>
  <si>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</si>
  <si>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</si>
  <si>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</si>
  <si>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</si>
  <si>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</si>
  <si>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</si>
  <si>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</si>
  <si>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</si>
  <si>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</si>
  <si>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</si>
  <si>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</si>
  <si>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</si>
  <si>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</si>
  <si>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</si>
  <si>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</si>
  <si>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</si>
  <si>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</si>
  <si>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</si>
  <si>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</si>
  <si>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</si>
  <si>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</si>
  <si>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</si>
  <si>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</si>
  <si>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</si>
  <si>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</si>
  <si>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</si>
  <si>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</si>
  <si>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</si>
  <si>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</si>
  <si>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</si>
  <si>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</si>
  <si>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</si>
  <si>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</si>
  <si>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</si>
  <si>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</si>
  <si>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</si>
  <si>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</si>
  <si>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</si>
  <si>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</si>
  <si>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</si>
  <si>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</si>
  <si>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</si>
  <si>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</si>
  <si>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</si>
  <si>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</si>
  <si>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</si>
  <si>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</si>
  <si>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</si>
  <si>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</si>
  <si>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</si>
  <si>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</si>
  <si>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</si>
  <si>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</si>
  <si>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</si>
  <si>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</si>
  <si>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</si>
  <si>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</si>
  <si>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</si>
  <si>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</si>
  <si>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</si>
  <si>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</si>
  <si>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</si>
  <si>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</si>
  <si>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</si>
  <si>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</si>
  <si>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</si>
  <si>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</si>
  <si>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</si>
  <si>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</si>
  <si>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</si>
  <si>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</si>
  <si>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</si>
  <si>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</si>
  <si>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</si>
  <si>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</si>
  <si>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</si>
  <si>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</si>
  <si>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</si>
  <si>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</si>
  <si>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</si>
  <si>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</si>
  <si>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</si>
  <si>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</si>
  <si>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</si>
  <si>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</si>
  <si>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</si>
  <si>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</si>
  <si>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</si>
  <si>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</si>
  <si>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</si>
  <si>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</si>
  <si>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</si>
  <si>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</si>
  <si>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</si>
  <si>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</si>
  <si>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</si>
  <si>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</si>
  <si>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</si>
  <si>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</si>
  <si>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</si>
  <si>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</si>
  <si>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</si>
  <si>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</si>
  <si>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</si>
  <si>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</si>
  <si>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</si>
  <si>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</si>
  <si>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</si>
  <si>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</si>
  <si>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</si>
  <si>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</si>
  <si>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</si>
  <si>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</si>
  <si>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</si>
  <si>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</si>
  <si>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</si>
  <si>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</si>
  <si>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</si>
  <si>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</si>
  <si>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</si>
  <si>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</si>
  <si>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</si>
  <si>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</si>
  <si>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</si>
  <si>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</si>
  <si>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</si>
  <si>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</si>
  <si>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</si>
  <si>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</si>
  <si>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</si>
  <si>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</si>
  <si>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</si>
  <si>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</si>
  <si>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</si>
  <si>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</si>
  <si>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</si>
  <si>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</si>
  <si>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</si>
  <si>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</si>
  <si>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</si>
  <si>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</si>
  <si>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</si>
  <si>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</si>
  <si>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</si>
  <si>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</si>
  <si>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</si>
  <si>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</si>
  <si>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</si>
  <si>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</si>
  <si>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</si>
  <si>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</si>
  <si>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</si>
  <si>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</si>
  <si>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</si>
  <si>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</si>
  <si>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</si>
  <si>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</si>
  <si>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</si>
  <si>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</si>
  <si>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</si>
  <si>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</si>
  <si>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</si>
  <si>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</si>
  <si>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</si>
  <si>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</si>
  <si>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</si>
  <si>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</si>
  <si>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</si>
  <si>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</si>
  <si>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</si>
  <si>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</si>
  <si>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</si>
  <si>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</si>
  <si>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</si>
  <si>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</si>
  <si>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</si>
  <si>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</si>
  <si>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</si>
  <si>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</si>
  <si>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</si>
  <si>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</si>
  <si>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</si>
  <si>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</si>
  <si>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</si>
  <si>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</si>
  <si>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</si>
  <si>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</si>
  <si>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</si>
  <si>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</si>
  <si>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</si>
  <si>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</si>
  <si>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</si>
  <si>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</si>
  <si>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</si>
  <si>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</si>
  <si>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</si>
  <si>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</si>
  <si>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</si>
  <si>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</si>
  <si>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</si>
  <si>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</si>
  <si>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</si>
  <si>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</si>
  <si>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</si>
  <si>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</si>
  <si>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</si>
  <si>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</si>
  <si>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</si>
  <si>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</si>
  <si>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</si>
  <si>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</si>
  <si>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</si>
  <si>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</si>
  <si>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</si>
  <si>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</si>
  <si>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</si>
  <si>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</si>
  <si>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</si>
  <si>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</si>
  <si>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</si>
  <si>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</si>
  <si>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</si>
  <si>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</si>
  <si>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</si>
  <si>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</si>
  <si>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</si>
  <si>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</si>
  <si>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</si>
  <si>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</si>
  <si>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</si>
  <si>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</si>
  <si>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</si>
  <si>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</si>
  <si>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</si>
  <si>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</si>
  <si>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</si>
  <si>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</si>
  <si>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</si>
  <si>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</si>
  <si>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</si>
  <si>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</si>
  <si>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</si>
  <si>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</si>
  <si>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</si>
  <si>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</si>
  <si>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</si>
  <si>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</si>
  <si>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</si>
  <si>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</si>
  <si>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</si>
  <si>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</si>
  <si>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</si>
  <si>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</si>
  <si>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</si>
  <si>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</si>
  <si>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</si>
  <si>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</si>
  <si>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</si>
  <si>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</si>
  <si>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</si>
  <si>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</si>
  <si>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</si>
  <si>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</si>
  <si>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</si>
  <si>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</si>
  <si>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</si>
  <si>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</si>
  <si>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</si>
  <si>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</si>
  <si>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</si>
  <si>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</si>
  <si>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</si>
  <si>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</si>
  <si>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</si>
  <si>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</si>
  <si>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</si>
  <si>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</si>
  <si>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</si>
  <si>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</si>
  <si>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</si>
  <si>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</si>
  <si>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</si>
  <si>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</si>
  <si>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</si>
  <si>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</si>
  <si>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</si>
  <si>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</si>
  <si>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</si>
  <si>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</si>
  <si>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</si>
  <si>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</si>
  <si>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</si>
  <si>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</si>
  <si>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</si>
  <si>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</si>
  <si>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</si>
  <si>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</si>
  <si>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</si>
  <si>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</si>
  <si>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</si>
  <si>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</si>
  <si>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</si>
  <si>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</si>
  <si>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</si>
  <si>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</si>
  <si>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</si>
  <si>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</si>
  <si>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</si>
  <si>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</si>
  <si>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</si>
  <si>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</si>
  <si>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</si>
  <si>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</si>
  <si>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</si>
  <si>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</si>
  <si>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</si>
  <si>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</si>
  <si>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</si>
  <si>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</si>
  <si>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</si>
  <si>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</si>
  <si>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</si>
  <si>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</si>
  <si>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</si>
  <si>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</si>
  <si>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</si>
  <si>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</si>
  <si>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</si>
  <si>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</si>
  <si>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</si>
  <si>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</si>
  <si>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</si>
  <si>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</si>
  <si>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</si>
  <si>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</si>
  <si>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</si>
  <si>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</si>
  <si>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</si>
  <si>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</si>
  <si>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</si>
  <si>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</si>
  <si>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</si>
  <si>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</si>
  <si>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</si>
  <si>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</si>
  <si>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</si>
  <si>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</si>
  <si>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</si>
  <si>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</si>
  <si>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</si>
  <si>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</si>
  <si>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</si>
  <si>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</si>
  <si>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</si>
  <si>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</si>
  <si>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</si>
  <si>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</si>
  <si>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</si>
  <si>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</si>
  <si>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</si>
  <si>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</si>
  <si>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</si>
  <si>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</si>
  <si>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</si>
  <si>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</si>
  <si>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</si>
  <si>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</si>
  <si>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</si>
  <si>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</si>
  <si>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</si>
  <si>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</si>
  <si>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</si>
  <si>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</si>
  <si>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</si>
  <si>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</si>
  <si>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</si>
  <si>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</si>
  <si>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</si>
  <si>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</si>
  <si>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</si>
  <si>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</si>
  <si>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</si>
  <si>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</si>
  <si>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</si>
  <si>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</si>
  <si>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</si>
  <si>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</si>
  <si>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</si>
  <si>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</si>
  <si>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</si>
  <si>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</si>
  <si>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</si>
  <si>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</si>
  <si>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</si>
  <si>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</si>
  <si>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</si>
  <si>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</si>
  <si>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</si>
  <si>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</si>
  <si>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</si>
  <si>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</si>
  <si>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</si>
  <si>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</si>
  <si>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</si>
  <si>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</si>
  <si>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</si>
  <si>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</si>
  <si>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</si>
  <si>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</si>
  <si>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</si>
  <si>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</si>
  <si>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</si>
  <si>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</si>
  <si>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</si>
  <si>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</si>
  <si>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</si>
  <si>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</si>
  <si>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</si>
  <si>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</si>
  <si>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</si>
  <si>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</si>
  <si>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</si>
  <si>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</si>
  <si>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</si>
  <si>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</si>
  <si>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</si>
  <si>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</si>
  <si>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</si>
  <si>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</si>
  <si>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</si>
  <si>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</si>
  <si>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</si>
  <si>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</si>
  <si>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</si>
  <si>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</si>
  <si>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</si>
  <si>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</si>
  <si>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</si>
  <si>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</si>
  <si>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</si>
  <si>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</si>
  <si>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</si>
  <si>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</si>
  <si>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</si>
  <si>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</si>
  <si>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</si>
  <si>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</si>
  <si>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</si>
  <si>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</si>
  <si>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</si>
  <si>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</si>
  <si>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</si>
  <si>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</si>
  <si>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</si>
  <si>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</si>
  <si>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</si>
  <si>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</si>
  <si>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</si>
  <si>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</si>
  <si>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</si>
  <si>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</si>
  <si>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</si>
  <si>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</si>
  <si>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</si>
  <si>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</si>
  <si>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</si>
  <si>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</si>
  <si>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</si>
  <si>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</si>
  <si>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</si>
  <si>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</si>
  <si>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</si>
  <si>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</si>
  <si>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</si>
  <si>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</si>
  <si>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</si>
  <si>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</si>
  <si>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</si>
  <si>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</si>
  <si>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</si>
  <si>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</si>
  <si>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</si>
  <si>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</si>
  <si>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</si>
  <si>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</si>
  <si>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</si>
  <si>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</si>
  <si>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</si>
  <si>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</si>
  <si>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</si>
  <si>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</si>
  <si>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</si>
  <si>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</si>
  <si>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</si>
  <si>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</si>
  <si>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</si>
  <si>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</si>
  <si>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</si>
  <si>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</si>
  <si>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</si>
  <si>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</si>
  <si>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</si>
  <si>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</si>
  <si>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</si>
  <si>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</si>
  <si>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</si>
  <si>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</si>
  <si>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</si>
  <si>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</si>
  <si>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</si>
  <si>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</si>
  <si>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</si>
  <si>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</si>
  <si>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</si>
  <si>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</si>
  <si>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</si>
  <si>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</si>
  <si>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</si>
  <si>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</si>
  <si>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</si>
  <si>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</si>
  <si>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</si>
  <si>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</si>
  <si>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</si>
  <si>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</si>
  <si>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</si>
  <si>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</si>
  <si>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</si>
  <si>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</si>
  <si>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</si>
  <si>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</si>
  <si>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</si>
  <si>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</si>
  <si>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</si>
  <si>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</si>
  <si>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</si>
  <si>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</si>
  <si>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</si>
  <si>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</si>
  <si>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</si>
  <si>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</si>
  <si>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</si>
  <si>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</si>
  <si>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</si>
  <si>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</si>
  <si>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</si>
  <si>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</si>
  <si>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</si>
  <si>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</si>
  <si>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</si>
  <si>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</si>
  <si>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</si>
  <si>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</si>
  <si>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</si>
  <si>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</si>
  <si>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</si>
  <si>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</si>
  <si>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</si>
  <si>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</si>
  <si>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</si>
  <si>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</si>
  <si>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</si>
  <si>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</si>
  <si>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</si>
  <si>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</si>
  <si>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</si>
  <si>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</si>
  <si>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</si>
  <si>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</si>
  <si>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</si>
  <si>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</si>
  <si>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</si>
  <si>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</si>
  <si>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</si>
  <si>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</si>
  <si>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</si>
  <si>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</si>
  <si>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</si>
  <si>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</si>
  <si>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</si>
  <si>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</si>
  <si>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</si>
  <si>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</si>
  <si>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</si>
  <si>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</si>
  <si>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</si>
  <si>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</si>
  <si>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</si>
  <si>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</si>
  <si>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</si>
  <si>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</si>
  <si>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</si>
  <si>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</si>
  <si>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</si>
  <si>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</si>
  <si>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</si>
  <si>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</si>
  <si>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</si>
  <si>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</si>
  <si>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</si>
  <si>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</si>
  <si>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</si>
  <si>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</si>
  <si>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</si>
  <si>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</si>
  <si>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</si>
  <si>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</si>
  <si>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</si>
  <si>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</si>
  <si>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</si>
  <si>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</si>
  <si>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</si>
  <si>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</si>
  <si>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</si>
  <si>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</si>
  <si>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</si>
  <si>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</si>
  <si>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</si>
  <si>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</si>
  <si>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</si>
  <si>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</si>
  <si>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</si>
  <si>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</si>
  <si>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</si>
  <si>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</si>
  <si>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</si>
  <si>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</si>
  <si>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</si>
  <si>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</si>
  <si>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</si>
  <si>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</si>
  <si>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</si>
  <si>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</si>
  <si>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</si>
  <si>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</si>
  <si>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</si>
  <si>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</si>
  <si>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</si>
  <si>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</si>
  <si>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</si>
  <si>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</si>
  <si>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</si>
  <si>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</si>
  <si>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</si>
  <si>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</si>
  <si>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</si>
  <si>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</si>
  <si>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</si>
  <si>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</si>
  <si>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</si>
  <si>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</si>
  <si>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</si>
  <si>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</si>
  <si>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</si>
  <si>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</si>
  <si>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</si>
  <si>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</si>
  <si>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</si>
  <si>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</si>
  <si>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</si>
  <si>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</si>
  <si>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</si>
  <si>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</si>
  <si>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</si>
  <si>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</si>
  <si>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</si>
  <si>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</si>
  <si>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</si>
  <si>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</si>
  <si>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</si>
  <si>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</si>
  <si>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</si>
  <si>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</si>
  <si>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</si>
  <si>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</si>
  <si>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</si>
  <si>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</si>
  <si>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</si>
  <si>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</si>
  <si>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</si>
  <si>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</si>
  <si>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</si>
  <si>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</si>
  <si>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</si>
  <si>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</si>
  <si>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</si>
  <si>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</si>
  <si>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</si>
  <si>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</si>
  <si>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</si>
  <si>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</si>
  <si>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</si>
  <si>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</si>
  <si>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</si>
  <si>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</si>
  <si>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</si>
  <si>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</si>
  <si>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</si>
  <si>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</si>
  <si>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</si>
  <si>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</si>
  <si>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</si>
  <si>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</si>
  <si>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</si>
  <si>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</si>
  <si>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</si>
  <si>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</si>
  <si>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</si>
  <si>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</si>
  <si>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</si>
  <si>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</si>
  <si>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</si>
  <si>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</si>
  <si>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</si>
  <si>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</si>
  <si>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</si>
  <si>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</si>
  <si>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</si>
  <si>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</si>
  <si>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</si>
  <si>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</si>
  <si>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</si>
  <si>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</si>
  <si>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</si>
  <si>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</si>
  <si>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</si>
  <si>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</si>
  <si>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</si>
  <si>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</si>
  <si>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</si>
  <si>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</si>
  <si>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</si>
  <si>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</si>
  <si>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</si>
  <si>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</si>
  <si>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</si>
  <si>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</si>
  <si>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</si>
  <si>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</si>
  <si>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</si>
  <si>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</si>
  <si>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</si>
  <si>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</si>
  <si>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</si>
  <si>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</si>
  <si>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</si>
  <si>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</si>
  <si>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</si>
  <si>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</si>
  <si>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</si>
  <si>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</si>
  <si>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</si>
  <si>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</si>
  <si>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</si>
  <si>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</si>
  <si>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</si>
  <si>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</si>
  <si>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</si>
  <si>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</si>
  <si>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</si>
  <si>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</si>
  <si>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</si>
  <si>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</si>
  <si>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</si>
  <si>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</si>
  <si>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</si>
  <si>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</si>
  <si>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</si>
  <si>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</si>
  <si>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</si>
  <si>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</si>
  <si>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</si>
  <si>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</si>
  <si>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</si>
  <si>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</si>
  <si>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</si>
  <si>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</si>
  <si>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</si>
  <si>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</si>
  <si>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</si>
  <si>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</si>
  <si>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</si>
  <si>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</si>
  <si>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</si>
  <si>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</si>
  <si>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</si>
  <si>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</si>
  <si>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</si>
  <si>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</si>
  <si>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</si>
  <si>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</si>
  <si>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</si>
  <si>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</si>
  <si>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</si>
  <si>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</si>
  <si>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</si>
  <si>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</si>
  <si>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</si>
  <si>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</si>
  <si>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</si>
  <si>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</si>
  <si>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</si>
  <si>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</si>
  <si>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</si>
  <si>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</si>
  <si>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</si>
  <si>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</si>
  <si>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</si>
  <si>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</si>
  <si>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</si>
  <si>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</si>
  <si>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</si>
  <si>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</si>
  <si>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</si>
  <si>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</si>
  <si>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</si>
  <si>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</si>
  <si>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</si>
  <si>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</si>
  <si>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</si>
  <si>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</si>
  <si>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</si>
  <si>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</si>
  <si>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</si>
  <si>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</si>
  <si>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</si>
  <si>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</si>
  <si>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</si>
  <si>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</si>
  <si>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</si>
  <si>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</si>
  <si>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</si>
  <si>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</si>
  <si>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</si>
  <si>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</si>
  <si>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</si>
  <si>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</si>
  <si>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</si>
  <si>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</si>
  <si>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</si>
  <si>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</si>
  <si>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</si>
  <si>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</si>
  <si>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</si>
  <si>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</si>
  <si>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</si>
  <si>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</si>
  <si>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</si>
  <si>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</si>
  <si>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</si>
  <si>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</si>
  <si>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</si>
  <si>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</si>
  <si>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</si>
  <si>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</si>
  <si>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</si>
  <si>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</si>
  <si>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</si>
  <si>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</si>
  <si>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</si>
  <si>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</si>
  <si>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</si>
  <si>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</si>
  <si>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</si>
  <si>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</si>
  <si>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</si>
  <si>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</si>
  <si>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</si>
  <si>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</si>
  <si>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</si>
  <si>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</si>
  <si>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</si>
  <si>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</si>
  <si>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</si>
  <si>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</si>
  <si>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</si>
  <si>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</si>
  <si>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</si>
  <si>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</si>
  <si>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</si>
  <si>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</si>
  <si>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</si>
  <si>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</si>
  <si>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</si>
  <si>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</si>
  <si>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</si>
  <si>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</si>
  <si>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</si>
  <si>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</si>
  <si>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</si>
  <si>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</si>
  <si>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</si>
  <si>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</si>
  <si>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</si>
  <si>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</si>
  <si>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</si>
  <si>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</si>
  <si>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</si>
  <si>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</si>
  <si>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</si>
  <si>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</si>
  <si>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</si>
  <si>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</si>
  <si>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</si>
  <si>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</si>
  <si>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</si>
  <si>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</si>
  <si>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</si>
  <si>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</si>
  <si>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</si>
  <si>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</si>
  <si>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</si>
  <si>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</si>
  <si>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</si>
  <si>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</si>
  <si>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</si>
  <si>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</si>
  <si>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</si>
  <si>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</si>
  <si>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</si>
  <si>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</si>
  <si>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</si>
  <si>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</si>
  <si>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</si>
  <si>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</si>
  <si>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</si>
  <si>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</si>
  <si>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</si>
  <si>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</si>
  <si>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</si>
  <si>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</si>
  <si>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</si>
  <si>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</si>
  <si>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</si>
  <si>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</si>
  <si>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</si>
  <si>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</si>
  <si>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</si>
  <si>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</si>
  <si>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</si>
  <si>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</si>
  <si>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</si>
  <si>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</si>
  <si>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</si>
  <si>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</si>
  <si>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</si>
  <si>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</si>
  <si>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</si>
  <si>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</si>
  <si>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</si>
  <si>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</si>
  <si>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</si>
  <si>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</si>
  <si>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</si>
  <si>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</si>
  <si>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</si>
  <si>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</si>
  <si>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</si>
  <si>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</si>
  <si>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</si>
  <si>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</si>
  <si>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</si>
  <si>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</si>
  <si>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</si>
  <si>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</si>
  <si>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</si>
  <si>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</si>
  <si>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</si>
  <si>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</si>
  <si>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</si>
  <si>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</si>
  <si>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</si>
  <si>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</si>
  <si>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</si>
  <si>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</si>
  <si>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</si>
  <si>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</si>
  <si>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</si>
  <si>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</si>
  <si>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</si>
  <si>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</si>
  <si>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</si>
  <si>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</si>
  <si>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</si>
  <si>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</si>
  <si>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</si>
  <si>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</si>
  <si>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</si>
  <si>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</si>
  <si>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</si>
  <si>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</si>
  <si>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</si>
  <si>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</si>
  <si>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</si>
  <si>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</si>
  <si>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</si>
  <si>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</si>
  <si>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</si>
  <si>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</si>
  <si>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</si>
  <si>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</si>
  <si>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</si>
  <si>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</si>
  <si>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</si>
  <si>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</si>
  <si>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</si>
  <si>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</si>
  <si>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</si>
  <si>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</si>
  <si>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</si>
  <si>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</si>
  <si>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</si>
  <si>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</si>
  <si>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</si>
  <si>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</si>
  <si>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</si>
  <si>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</si>
  <si>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</si>
  <si>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</si>
  <si>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</si>
  <si>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</si>
  <si>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</si>
  <si>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</si>
  <si>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</si>
  <si>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</si>
  <si>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</si>
  <si>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</si>
  <si>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</si>
  <si>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</si>
  <si>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</si>
  <si>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</si>
  <si>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</si>
  <si>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</si>
  <si>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</si>
  <si>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</si>
  <si>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</si>
  <si>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</si>
  <si>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</si>
  <si>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</si>
  <si>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</si>
  <si>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</si>
  <si>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</si>
  <si>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</si>
  <si>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</si>
  <si>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</si>
  <si>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</si>
  <si>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</si>
  <si>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</si>
  <si>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</si>
  <si>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</si>
  <si>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</si>
  <si>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</si>
  <si>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</si>
  <si>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</si>
  <si>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</si>
  <si>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</si>
  <si>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</si>
  <si>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</si>
  <si>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</si>
  <si>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</si>
  <si>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</si>
  <si>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</si>
  <si>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</si>
  <si>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</si>
  <si>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</si>
  <si>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</si>
  <si>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</si>
  <si>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</si>
  <si>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</si>
  <si>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</si>
  <si>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</si>
  <si>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</si>
  <si>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</si>
  <si>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</si>
  <si>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</si>
  <si>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</si>
  <si>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</si>
  <si>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</si>
  <si>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</si>
  <si>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</si>
  <si>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</si>
  <si>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</si>
  <si>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</si>
  <si>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</si>
  <si>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</si>
  <si>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</si>
  <si>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</si>
  <si>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</si>
  <si>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</si>
  <si>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</si>
  <si>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</si>
  <si>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</si>
  <si>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</si>
  <si>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</si>
  <si>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</si>
  <si>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</si>
  <si>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</si>
  <si>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</si>
  <si>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</si>
  <si>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</si>
  <si>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</si>
  <si>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</si>
  <si>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</si>
  <si>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</si>
  <si>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</si>
  <si>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</si>
  <si>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</si>
  <si>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</si>
  <si>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</si>
  <si>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</si>
  <si>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</si>
  <si>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</si>
  <si>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</si>
  <si>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</si>
  <si>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</si>
  <si>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</si>
  <si>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</si>
  <si>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</si>
  <si>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</si>
  <si>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</si>
  <si>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</si>
  <si>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</si>
  <si>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</si>
  <si>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</si>
  <si>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</si>
  <si>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</si>
  <si>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</si>
  <si>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</si>
  <si>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</si>
  <si>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</si>
  <si>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</si>
  <si>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</si>
  <si>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</si>
  <si>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</si>
  <si>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</si>
  <si>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</si>
  <si>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</si>
  <si>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</si>
  <si>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</si>
  <si>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</si>
  <si>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</si>
  <si>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</si>
  <si>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</si>
  <si>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</si>
  <si>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</si>
  <si>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</si>
  <si>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</si>
  <si>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</si>
  <si>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</si>
  <si>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</si>
  <si>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</si>
  <si>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</si>
  <si>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</si>
  <si>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</si>
  <si>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</si>
  <si>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</si>
  <si>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</si>
  <si>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</si>
  <si>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</si>
  <si>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</si>
  <si>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</si>
  <si>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</si>
  <si>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</si>
  <si>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</si>
  <si>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</si>
  <si>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</si>
  <si>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</si>
  <si>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</si>
  <si>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</si>
  <si>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</si>
  <si>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</si>
  <si>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</si>
  <si>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</si>
  <si>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</si>
  <si>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</si>
  <si>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</si>
  <si>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</si>
  <si>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</si>
  <si>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</si>
  <si>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</si>
  <si>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</si>
  <si>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</si>
  <si>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</si>
  <si>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</si>
  <si>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</si>
  <si>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</si>
  <si>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</si>
  <si>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</si>
  <si>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</si>
  <si>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</si>
  <si>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</si>
  <si>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</si>
  <si>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</si>
  <si>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</si>
  <si>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</si>
  <si>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</si>
  <si>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</si>
  <si>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</si>
  <si>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</si>
  <si>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</si>
  <si>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</si>
  <si>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</si>
  <si>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</si>
  <si>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</si>
  <si>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</si>
  <si>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</si>
  <si>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</si>
  <si>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</si>
  <si>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</si>
  <si>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</si>
  <si>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</si>
  <si>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</si>
  <si>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</si>
  <si>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</si>
  <si>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</si>
  <si>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</si>
  <si>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</si>
  <si>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</si>
  <si>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</si>
  <si>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</si>
  <si>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</si>
  <si>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</si>
  <si>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</si>
  <si>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</si>
  <si>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</si>
  <si>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</si>
  <si>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</si>
  <si>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</si>
  <si>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</si>
  <si>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</si>
  <si>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</si>
  <si>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</si>
  <si>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</si>
  <si>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</si>
  <si>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</si>
  <si>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</si>
  <si>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</si>
  <si>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</si>
  <si>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</si>
  <si>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</si>
  <si>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</si>
  <si>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</si>
  <si>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</si>
  <si>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</si>
  <si>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</si>
  <si>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</si>
  <si>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</si>
  <si>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</si>
  <si>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</si>
  <si>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</si>
  <si>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</si>
  <si>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</si>
  <si>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</si>
  <si>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</si>
  <si>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</si>
  <si>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</si>
  <si>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</si>
  <si>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</si>
  <si>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</si>
  <si>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</si>
  <si>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</si>
  <si>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</si>
  <si>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</si>
  <si>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</si>
  <si>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</si>
  <si>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</si>
  <si>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</si>
  <si>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</si>
  <si>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</si>
  <si>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</si>
  <si>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</si>
  <si>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</si>
  <si>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</si>
  <si>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</si>
  <si>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</si>
  <si>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</si>
  <si>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</si>
  <si>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</si>
  <si>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</si>
  <si>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</si>
  <si>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</si>
  <si>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</si>
  <si>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</si>
  <si>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</si>
  <si>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</si>
  <si>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</si>
  <si>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</si>
  <si>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</si>
  <si>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</si>
  <si>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</si>
  <si>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</si>
  <si>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</si>
  <si>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</si>
  <si>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</si>
  <si>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</si>
  <si>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</si>
  <si>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</si>
  <si>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</si>
  <si>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</si>
  <si>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</si>
  <si>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</si>
  <si>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</si>
  <si>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</si>
  <si>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</si>
  <si>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</si>
  <si>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</si>
  <si>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</si>
  <si>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</si>
  <si>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</si>
  <si>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</si>
  <si>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</si>
  <si>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</si>
  <si>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</si>
  <si>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</si>
  <si>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</si>
  <si>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</si>
  <si>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</si>
  <si>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</si>
  <si>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</si>
  <si>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</si>
  <si>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</si>
  <si>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</si>
  <si>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</si>
  <si>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</si>
  <si>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</si>
  <si>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</si>
  <si>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</si>
  <si>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</si>
  <si>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</si>
  <si>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</si>
  <si>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</si>
  <si>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</si>
  <si>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</si>
  <si>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</si>
  <si>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</si>
  <si>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</si>
  <si>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</si>
  <si>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</si>
  <si>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</si>
  <si>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</si>
  <si>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</si>
  <si>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</si>
  <si>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</si>
  <si>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</si>
  <si>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</si>
  <si>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</si>
  <si>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</si>
  <si>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</si>
  <si>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</si>
  <si>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</si>
  <si>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</si>
  <si>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</si>
  <si>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</si>
  <si>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</si>
  <si>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</si>
  <si>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</si>
  <si>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</si>
  <si>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</si>
  <si>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</si>
  <si>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</si>
  <si>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</si>
  <si>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</si>
  <si>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</si>
  <si>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</si>
  <si>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</si>
  <si>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</si>
  <si>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</si>
  <si>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</si>
  <si>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</si>
  <si>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</si>
  <si>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</si>
  <si>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</si>
  <si>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</si>
  <si>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</si>
  <si>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</si>
  <si>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</si>
  <si>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</si>
  <si>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</si>
  <si>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</si>
  <si>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</si>
  <si>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</si>
  <si>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</si>
  <si>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</si>
  <si>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</si>
  <si>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</si>
  <si>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</si>
  <si>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</si>
  <si>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</si>
  <si>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</si>
  <si>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</si>
  <si>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</si>
  <si>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</si>
  <si>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</si>
  <si>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</si>
  <si>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</si>
  <si>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</si>
  <si>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</si>
  <si>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</si>
  <si>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</si>
  <si>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</si>
  <si>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</si>
  <si>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</si>
  <si>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</si>
  <si>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</si>
  <si>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</si>
  <si>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</si>
  <si>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</si>
  <si>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</si>
  <si>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</si>
  <si>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</si>
  <si>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</si>
  <si>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</si>
  <si>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</si>
  <si>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</si>
  <si>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</si>
  <si>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</si>
  <si>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</si>
  <si>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</si>
  <si>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</si>
  <si>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</si>
  <si>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</si>
  <si>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</si>
  <si>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</si>
  <si>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</si>
  <si>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</si>
  <si>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</si>
  <si>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</si>
  <si>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</si>
  <si>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</si>
  <si>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</si>
  <si>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</si>
  <si>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</si>
  <si>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</si>
  <si>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</si>
  <si>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</si>
  <si>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</si>
  <si>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</si>
  <si>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</si>
  <si>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</si>
  <si>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</si>
  <si>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</si>
  <si>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</si>
  <si>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</si>
  <si>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</si>
  <si>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</si>
  <si>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</si>
  <si>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</si>
  <si>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</si>
  <si>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</si>
  <si>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</si>
  <si>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</si>
  <si>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</si>
  <si>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</si>
  <si>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</si>
  <si>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</si>
  <si>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</si>
  <si>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</si>
  <si>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</si>
  <si>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</si>
  <si>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</si>
  <si>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</si>
  <si>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</si>
  <si>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</si>
  <si>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</si>
  <si>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</si>
  <si>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</si>
  <si>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</si>
  <si>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</si>
  <si>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</si>
  <si>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</si>
  <si>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</si>
  <si>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</si>
  <si>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</si>
  <si>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</si>
  <si>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</si>
  <si>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</si>
  <si>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</si>
  <si>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</si>
  <si>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</si>
  <si>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</si>
  <si>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</si>
  <si>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</si>
  <si>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</si>
  <si>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</si>
  <si>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</si>
  <si>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</si>
  <si>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</si>
  <si>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</si>
  <si>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</si>
  <si>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</si>
  <si>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</si>
  <si>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</si>
  <si>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</si>
  <si>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</si>
  <si>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</si>
  <si>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</si>
  <si>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</si>
  <si>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</si>
  <si>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</si>
  <si>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</si>
  <si>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</si>
  <si>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</si>
  <si>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</si>
  <si>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</si>
  <si>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</si>
  <si>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</si>
  <si>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</si>
  <si>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</si>
  <si>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</si>
  <si>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</si>
  <si>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</si>
  <si>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</si>
  <si>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</si>
  <si>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</si>
  <si>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</si>
  <si>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</si>
  <si>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</si>
  <si>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</si>
  <si>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</si>
  <si>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</si>
  <si>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</si>
  <si>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</si>
  <si>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</si>
  <si>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</si>
  <si>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</si>
  <si>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</si>
  <si>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</si>
  <si>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</si>
  <si>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</si>
  <si>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</si>
  <si>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</si>
  <si>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</si>
  <si>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</si>
  <si>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</si>
  <si>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</si>
  <si>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</si>
  <si>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</si>
  <si>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</si>
  <si>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</si>
  <si>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</si>
  <si>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</si>
  <si>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</si>
  <si>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</si>
  <si>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</si>
  <si>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</si>
  <si>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</si>
  <si>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</si>
  <si>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</si>
  <si>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</si>
  <si>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</si>
  <si>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</si>
  <si>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</si>
  <si>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</si>
  <si>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</si>
  <si>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</si>
  <si>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</si>
  <si>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</si>
  <si>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</si>
  <si>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</si>
  <si>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</si>
  <si>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</si>
  <si>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</si>
  <si>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</si>
  <si>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</si>
  <si>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</si>
  <si>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</si>
  <si>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</si>
  <si>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</si>
  <si>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</si>
  <si>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</si>
  <si>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</si>
  <si>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</si>
  <si>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</si>
  <si>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</si>
  <si>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</si>
  <si>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</si>
  <si>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</si>
  <si>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</si>
  <si>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</si>
  <si>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</si>
  <si>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</si>
  <si>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</si>
  <si>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</si>
  <si>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</si>
  <si>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</si>
  <si>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</si>
  <si>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</si>
  <si>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</si>
  <si>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</si>
  <si>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</si>
  <si>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</si>
  <si>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</si>
  <si>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</si>
  <si>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</si>
  <si>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</si>
  <si>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</si>
  <si>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</si>
  <si>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</si>
  <si>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</si>
  <si>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</si>
  <si>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</si>
  <si>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</si>
  <si>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</si>
  <si>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</si>
  <si>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</si>
  <si>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</si>
  <si>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</si>
  <si>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</si>
  <si>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</si>
  <si>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</si>
  <si>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</si>
  <si>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</si>
  <si>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</si>
  <si>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</si>
  <si>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</si>
  <si>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</si>
  <si>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</si>
  <si>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</si>
  <si>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</si>
  <si>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</si>
  <si>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</si>
  <si>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</si>
  <si>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</si>
  <si>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</si>
  <si>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</si>
  <si>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</si>
  <si>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</si>
  <si>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</si>
  <si>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</si>
  <si>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</si>
  <si>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</si>
  <si>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</si>
  <si>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</si>
  <si>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</si>
  <si>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</si>
  <si>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</si>
  <si>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</si>
  <si>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</si>
  <si>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</si>
  <si>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</si>
  <si>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</si>
  <si>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</si>
  <si>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</si>
  <si>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</si>
  <si>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</si>
  <si>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</si>
  <si>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</si>
  <si>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</si>
  <si>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</si>
  <si>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</si>
  <si>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</si>
  <si>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</si>
  <si>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</si>
  <si>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</si>
  <si>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</si>
  <si>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</si>
  <si>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</si>
  <si>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</si>
  <si>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</si>
  <si>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</si>
  <si>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</si>
  <si>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</si>
  <si>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</si>
  <si>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</si>
  <si>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</si>
  <si>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</si>
  <si>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</si>
  <si>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</si>
  <si>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</si>
  <si>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</si>
  <si>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</si>
  <si>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</si>
  <si>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</si>
  <si>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</si>
  <si>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</si>
  <si>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</si>
  <si>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</si>
  <si>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</si>
  <si>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</si>
  <si>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</si>
  <si>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</si>
  <si>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</si>
  <si>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</si>
  <si>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</si>
  <si>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</si>
  <si>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</si>
  <si>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</si>
  <si>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</si>
  <si>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</si>
  <si>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</si>
  <si>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</si>
  <si>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</si>
  <si>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</si>
  <si>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</si>
  <si>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</si>
  <si>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</si>
  <si>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</si>
  <si>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</si>
  <si>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</si>
  <si>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</si>
  <si>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</si>
  <si>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</si>
  <si>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</si>
  <si>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</si>
  <si>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</si>
  <si>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</si>
  <si>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</si>
  <si>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</si>
  <si>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</si>
  <si>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</si>
  <si>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</si>
  <si>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</si>
  <si>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</si>
  <si>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</si>
  <si>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</si>
  <si>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</si>
  <si>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</si>
  <si>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</si>
  <si>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</si>
  <si>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</si>
  <si>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</si>
  <si>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</si>
  <si>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</si>
  <si>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</si>
  <si>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</si>
  <si>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</si>
  <si>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</si>
  <si>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</si>
  <si>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</si>
  <si>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</si>
  <si>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</si>
  <si>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</si>
  <si>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</si>
  <si>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</si>
  <si>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</si>
  <si>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</si>
  <si>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</si>
  <si>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</si>
  <si>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</si>
  <si>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</si>
  <si>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</si>
  <si>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</si>
  <si>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</si>
  <si>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</si>
  <si>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</si>
  <si>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</si>
  <si>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</si>
  <si>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</si>
  <si>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</si>
  <si>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</si>
  <si>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</si>
  <si>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</si>
  <si>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</si>
  <si>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</si>
  <si>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</si>
  <si>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</si>
  <si>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</si>
  <si>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</si>
  <si>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</si>
  <si>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</si>
  <si>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</si>
  <si>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</si>
  <si>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</si>
  <si>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</si>
  <si>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</si>
  <si>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</si>
  <si>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</si>
  <si>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</si>
  <si>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</si>
  <si>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</si>
  <si>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</si>
  <si>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</si>
  <si>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</si>
  <si>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</si>
  <si>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</si>
  <si>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</si>
  <si>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</si>
  <si>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</si>
  <si>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</si>
  <si>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</si>
  <si>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</si>
  <si>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</si>
  <si>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</si>
  <si>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</si>
  <si>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</si>
  <si>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</si>
  <si>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</si>
  <si>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</si>
  <si>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</si>
  <si>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</si>
  <si>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</si>
  <si>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</si>
  <si>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</si>
  <si>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</si>
  <si>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</si>
  <si>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</si>
  <si>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</si>
  <si>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</si>
  <si>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</si>
  <si>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</si>
  <si>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</si>
  <si>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</si>
  <si>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</si>
  <si>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</si>
  <si>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</si>
  <si>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</si>
  <si>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</si>
  <si>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</si>
  <si>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</si>
  <si>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</si>
  <si>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</si>
  <si>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</si>
  <si>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</si>
  <si>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</si>
  <si>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</si>
  <si>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</si>
  <si>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</si>
  <si>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</si>
  <si>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</si>
  <si>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</si>
  <si>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</si>
  <si>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</si>
  <si>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</si>
  <si>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</si>
  <si>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</si>
  <si>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</si>
  <si>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</si>
  <si>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</si>
  <si>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</si>
  <si>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</si>
  <si>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</si>
  <si>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</si>
  <si>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</si>
  <si>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</si>
  <si>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</si>
  <si>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</si>
  <si>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</si>
  <si>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</si>
  <si>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</si>
  <si>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</si>
  <si>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</si>
  <si>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</si>
  <si>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</si>
  <si>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</si>
  <si>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</si>
  <si>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</si>
  <si>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</si>
  <si>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</si>
  <si>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</si>
  <si>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</si>
  <si>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</si>
  <si>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</si>
  <si>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</si>
  <si>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</si>
  <si>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</si>
  <si>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</si>
  <si>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</si>
  <si>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</si>
  <si>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</si>
  <si>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</si>
  <si>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</si>
  <si>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</si>
  <si>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</si>
  <si>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</si>
  <si>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</si>
  <si>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</si>
  <si>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</si>
  <si>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</si>
  <si>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</si>
  <si>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</si>
  <si>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</si>
  <si>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</si>
  <si>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</si>
  <si>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</si>
  <si>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</si>
  <si>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</si>
  <si>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</si>
  <si>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</si>
  <si>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</si>
  <si>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</si>
  <si>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</si>
  <si>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</si>
  <si>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</si>
  <si>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</si>
  <si>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</si>
  <si>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</si>
  <si>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</si>
  <si>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</si>
  <si>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</si>
  <si>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</si>
  <si>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</si>
  <si>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</si>
  <si>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</si>
  <si>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</si>
  <si>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</si>
  <si>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</si>
  <si>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</si>
  <si>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</si>
  <si>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</si>
  <si>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</si>
  <si>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</si>
  <si>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</si>
  <si>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</si>
  <si>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</si>
  <si>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</si>
  <si>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</si>
  <si>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</si>
  <si>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</si>
  <si>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</si>
  <si>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</si>
  <si>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</si>
  <si>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</si>
  <si>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</si>
  <si>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</si>
  <si>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</si>
  <si>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</si>
  <si>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</si>
  <si>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</si>
  <si>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</si>
  <si>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</si>
  <si>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</si>
  <si>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</si>
  <si>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</si>
  <si>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</si>
  <si>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</si>
  <si>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</si>
  <si>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</si>
  <si>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</si>
  <si>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</si>
  <si>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</si>
  <si>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</si>
  <si>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</si>
  <si>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</si>
  <si>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</si>
  <si>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</si>
  <si>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</si>
  <si>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</si>
  <si>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</si>
  <si>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</si>
  <si>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</si>
  <si>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</si>
  <si>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</si>
  <si>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</si>
  <si>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</si>
  <si>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</si>
  <si>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</si>
  <si>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</si>
  <si>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</si>
  <si>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</si>
  <si>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</si>
  <si>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</si>
  <si>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</si>
  <si>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</si>
  <si>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</si>
  <si>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</si>
  <si>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</si>
  <si>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</si>
  <si>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</si>
  <si>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</si>
  <si>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</si>
  <si>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</si>
  <si>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</si>
  <si>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</si>
  <si>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</si>
  <si>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</si>
  <si>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</si>
  <si>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</si>
  <si>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</si>
  <si>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</si>
  <si>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</si>
  <si>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</si>
  <si>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</si>
  <si>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</si>
  <si>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</si>
  <si>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</si>
  <si>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</si>
  <si>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</si>
  <si>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</si>
  <si>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</si>
  <si>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</si>
  <si>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</si>
  <si>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</si>
  <si>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</si>
  <si>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</si>
  <si>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</si>
  <si>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</si>
  <si>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</si>
  <si>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</si>
  <si>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</si>
  <si>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</si>
  <si>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</si>
  <si>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</si>
  <si>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</si>
  <si>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</si>
  <si>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</si>
  <si>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</si>
  <si>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</si>
  <si>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</si>
  <si>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</si>
  <si>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</si>
  <si>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</si>
  <si>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</si>
  <si>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</si>
  <si>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</si>
  <si>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</si>
  <si>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</si>
  <si>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</si>
  <si>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</si>
  <si>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</si>
  <si>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</si>
  <si>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</si>
  <si>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</si>
  <si>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</si>
  <si>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</si>
  <si>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</si>
  <si>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</si>
  <si>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</si>
  <si>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</si>
  <si>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</si>
  <si>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</si>
  <si>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</si>
  <si>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</si>
  <si>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</si>
  <si>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</si>
  <si>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</si>
  <si>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</si>
  <si>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</si>
  <si>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</si>
  <si>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</si>
  <si>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</si>
  <si>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</si>
  <si>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</si>
  <si>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</si>
  <si>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</si>
  <si>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</si>
  <si>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</si>
  <si>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</si>
  <si>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</si>
  <si>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</si>
  <si>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</si>
  <si>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</si>
  <si>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</si>
  <si>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</si>
  <si>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</si>
  <si>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</si>
  <si>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</si>
  <si>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</si>
  <si>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</si>
  <si>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</si>
  <si>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</si>
  <si>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</si>
  <si>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</si>
  <si>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</si>
  <si>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</si>
  <si>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</si>
  <si>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</si>
  <si>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</si>
  <si>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</si>
  <si>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</si>
  <si>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</si>
  <si>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</si>
  <si>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</si>
  <si>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</si>
  <si>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</si>
  <si>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</si>
  <si>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</si>
  <si>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</si>
  <si>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</si>
  <si>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</si>
  <si>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</si>
  <si>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</si>
  <si>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</si>
  <si>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</si>
  <si>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</si>
  <si>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</si>
  <si>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</si>
  <si>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</si>
  <si>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</si>
  <si>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</si>
  <si>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</si>
  <si>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</si>
  <si>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</si>
  <si>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</si>
  <si>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</si>
  <si>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</si>
  <si>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</si>
  <si>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</si>
  <si>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</si>
  <si>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</si>
  <si>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</si>
  <si>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</si>
  <si>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</si>
  <si>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</si>
  <si>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</si>
  <si>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</si>
  <si>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</si>
  <si>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</si>
  <si>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</si>
  <si>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</si>
  <si>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</si>
  <si>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</si>
  <si>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</si>
  <si>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</si>
  <si>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</si>
  <si>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</si>
  <si>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</si>
  <si>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</si>
  <si>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</si>
  <si>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</si>
  <si>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</si>
  <si>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</si>
  <si>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</si>
  <si>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</si>
  <si>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</si>
  <si>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</si>
  <si>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</si>
  <si>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</si>
  <si>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</si>
  <si>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</si>
  <si>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</si>
  <si>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</si>
  <si>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</si>
  <si>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</si>
  <si>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</si>
  <si>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</si>
  <si>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</si>
  <si>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</si>
  <si>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</si>
  <si>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</si>
  <si>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</si>
  <si>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</si>
  <si>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</si>
  <si>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</si>
  <si>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</si>
  <si>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</si>
  <si>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</si>
  <si>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</si>
  <si>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</si>
  <si>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</si>
  <si>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</si>
  <si>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</si>
  <si>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</si>
  <si>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</si>
  <si>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</si>
  <si>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</si>
  <si>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</si>
  <si>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</si>
  <si>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</si>
  <si>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</si>
  <si>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</si>
  <si>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</si>
  <si>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</si>
  <si>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</si>
  <si>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</si>
  <si>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</si>
  <si>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</si>
  <si>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</si>
  <si>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</si>
  <si>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</si>
  <si>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</si>
  <si>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</si>
  <si>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</si>
  <si>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</si>
  <si>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</si>
  <si>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</si>
  <si>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</si>
  <si>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</si>
  <si>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</si>
  <si>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</si>
  <si>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</si>
  <si>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</si>
  <si>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</si>
  <si>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</si>
  <si>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</si>
  <si>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</si>
  <si>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</si>
  <si>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</si>
  <si>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</si>
  <si>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</si>
  <si>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</si>
  <si>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</si>
  <si>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</si>
  <si>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</si>
  <si>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</si>
  <si>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</si>
  <si>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</si>
  <si>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</si>
  <si>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</si>
  <si>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</si>
  <si>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</si>
  <si>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</si>
  <si>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</si>
  <si>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</si>
  <si>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</si>
  <si>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</si>
  <si>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</si>
  <si>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</si>
  <si>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</si>
  <si>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</si>
  <si>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</si>
  <si>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</si>
  <si>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</si>
  <si>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</si>
  <si>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</si>
  <si>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</si>
  <si>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</si>
  <si>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</si>
  <si>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</si>
  <si>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</si>
  <si>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</si>
  <si>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</si>
  <si>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</si>
  <si>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</si>
  <si>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</si>
  <si>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</si>
  <si>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</si>
  <si>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</si>
  <si>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</si>
  <si>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</si>
  <si>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</si>
  <si>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</si>
  <si>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</si>
  <si>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</si>
  <si>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</si>
  <si>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</si>
  <si>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</si>
  <si>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</si>
  <si>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</si>
  <si>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</si>
  <si>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</si>
  <si>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</si>
  <si>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</si>
  <si>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</si>
  <si>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</si>
  <si>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</si>
  <si>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</si>
  <si>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</si>
  <si>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</si>
  <si>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</si>
  <si>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</si>
  <si>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</si>
  <si>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</si>
  <si>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</si>
  <si>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</si>
  <si>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</si>
  <si>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</si>
  <si>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</si>
  <si>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</si>
  <si>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</si>
  <si>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</si>
  <si>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</si>
  <si>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</si>
  <si>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</si>
  <si>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</si>
  <si>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</si>
  <si>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</si>
  <si>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</si>
  <si>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</si>
  <si>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</si>
  <si>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</si>
  <si>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</si>
  <si>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</si>
  <si>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</si>
  <si>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</si>
  <si>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</si>
  <si>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</si>
  <si>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</si>
  <si>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</si>
  <si>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</si>
  <si>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</si>
  <si>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</si>
  <si>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</si>
  <si>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</si>
  <si>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</si>
  <si>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</si>
  <si>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</si>
  <si>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</si>
  <si>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</si>
  <si>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</si>
  <si>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</si>
  <si>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</si>
  <si>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</si>
  <si>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</si>
  <si>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</si>
  <si>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</si>
  <si>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</si>
  <si>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</si>
  <si>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</si>
  <si>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</si>
  <si>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</si>
  <si>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</si>
  <si>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</si>
  <si>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</si>
  <si>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</si>
  <si>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</si>
  <si>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</si>
  <si>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</si>
  <si>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</si>
  <si>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</si>
  <si>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</si>
  <si>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</si>
  <si>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</si>
  <si>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</si>
  <si>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</si>
  <si>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</si>
  <si>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</si>
  <si>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</si>
  <si>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</si>
  <si>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</si>
  <si>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</si>
  <si>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</si>
  <si>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</si>
  <si>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</si>
  <si>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</si>
  <si>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</si>
  <si>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</si>
  <si>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</si>
  <si>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</si>
  <si>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</si>
  <si>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</si>
  <si>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</si>
  <si>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</si>
  <si>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</si>
  <si>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</si>
  <si>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</si>
  <si>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</si>
  <si>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</si>
  <si>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</si>
  <si>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</si>
  <si>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</si>
  <si>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</si>
  <si>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</si>
  <si>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</si>
  <si>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</si>
  <si>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</si>
  <si>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</si>
  <si>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</si>
  <si>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</si>
  <si>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</si>
  <si>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</si>
  <si>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</si>
  <si>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</si>
  <si>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</si>
  <si>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</si>
  <si>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</si>
  <si>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</si>
  <si>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</si>
  <si>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</si>
  <si>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</si>
  <si>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</si>
  <si>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</si>
  <si>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</si>
  <si>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</si>
  <si>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</si>
  <si>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</si>
  <si>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</si>
  <si>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</si>
  <si>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</si>
  <si>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</si>
  <si>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</si>
  <si>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</si>
  <si>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</si>
  <si>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</si>
  <si>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</si>
  <si>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</si>
  <si>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</si>
  <si>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</si>
  <si>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</si>
  <si>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</si>
  <si>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</si>
  <si>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</si>
  <si>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</si>
  <si>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</si>
  <si>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</si>
  <si>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</si>
  <si>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</si>
  <si>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</si>
  <si>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</si>
  <si>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</si>
  <si>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</si>
  <si>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</si>
  <si>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</si>
  <si>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</si>
  <si>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</si>
  <si>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</si>
  <si>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</si>
  <si>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</si>
  <si>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</si>
  <si>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</si>
  <si>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</si>
  <si>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</si>
  <si>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</si>
  <si>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</si>
  <si>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</si>
  <si>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</si>
  <si>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</si>
  <si>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</si>
  <si>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</si>
  <si>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</si>
  <si>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</si>
  <si>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</si>
  <si>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</si>
  <si>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</si>
  <si>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</si>
  <si>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</si>
  <si>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</si>
  <si>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</si>
  <si>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</si>
  <si>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</si>
  <si>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</si>
  <si>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</si>
  <si>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</si>
  <si>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</si>
  <si>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</si>
  <si>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</si>
  <si>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</si>
  <si>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</si>
  <si>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</si>
  <si>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</si>
  <si>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</si>
  <si>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</si>
  <si>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</si>
  <si>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</si>
  <si>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</si>
  <si>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</si>
  <si>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</si>
  <si>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</si>
  <si>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</si>
  <si>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</si>
  <si>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</si>
  <si>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</si>
  <si>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</si>
  <si>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</si>
  <si>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</si>
  <si>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</si>
  <si>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</si>
  <si>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</si>
  <si>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</si>
  <si>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</si>
  <si>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</si>
  <si>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</si>
  <si>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</si>
  <si>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</si>
  <si>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</si>
  <si>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</si>
  <si>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</si>
  <si>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</si>
  <si>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</si>
  <si>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</si>
  <si>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</si>
  <si>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</si>
  <si>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</si>
  <si>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</si>
  <si>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</si>
  <si>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</si>
  <si>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</si>
  <si>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</si>
  <si>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</si>
  <si>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</si>
  <si>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</si>
  <si>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</si>
  <si>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</si>
  <si>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</si>
  <si>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</si>
  <si>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</si>
  <si>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</si>
  <si>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</si>
  <si>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</si>
  <si>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</si>
  <si>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</si>
  <si>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</si>
  <si>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</si>
  <si>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</si>
  <si>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</si>
  <si>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</si>
  <si>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</si>
  <si>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</si>
  <si>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</si>
  <si>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</si>
  <si>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</si>
  <si>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</si>
  <si>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</si>
  <si>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</si>
  <si>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</si>
  <si>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</si>
  <si>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</si>
  <si>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</si>
  <si>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</si>
  <si>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</si>
  <si>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</si>
  <si>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</si>
  <si>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</si>
  <si>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</si>
  <si>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</si>
  <si>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</si>
  <si>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</si>
  <si>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</si>
  <si>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</si>
  <si>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</si>
  <si>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</si>
  <si>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</si>
  <si>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</si>
  <si>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</si>
  <si>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</si>
  <si>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</si>
  <si>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</si>
  <si>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</si>
  <si>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</si>
  <si>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</si>
  <si>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</si>
  <si>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</si>
  <si>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</si>
  <si>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</si>
  <si>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</si>
  <si>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</si>
  <si>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</si>
  <si>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</si>
  <si>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</si>
  <si>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</si>
  <si>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</si>
  <si>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</si>
  <si>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</si>
  <si>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</si>
  <si>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</si>
  <si>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</si>
  <si>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</si>
  <si>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</si>
  <si>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</si>
  <si>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</si>
  <si>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</si>
  <si>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</si>
  <si>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</si>
  <si>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</si>
  <si>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</si>
  <si>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</si>
  <si>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</si>
  <si>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</si>
  <si>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</si>
  <si>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</si>
  <si>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</si>
  <si>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</si>
  <si>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</si>
  <si>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</si>
  <si>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</si>
  <si>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</si>
  <si>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</si>
  <si>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</si>
  <si>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</si>
  <si>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</si>
  <si>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</si>
  <si>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</si>
  <si>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</si>
  <si>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</si>
  <si>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</si>
  <si>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</si>
  <si>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</si>
  <si>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</si>
  <si>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</si>
  <si>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</si>
  <si>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</si>
  <si>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</si>
  <si>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</si>
  <si>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</si>
  <si>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</si>
  <si>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</si>
  <si>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</si>
  <si>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</si>
  <si>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</si>
  <si>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</si>
  <si>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</si>
  <si>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</si>
  <si>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</si>
  <si>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</si>
  <si>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</si>
  <si>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</si>
  <si>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</si>
  <si>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</si>
  <si>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</si>
  <si>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</si>
  <si>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</si>
  <si>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</si>
  <si>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</si>
  <si>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</si>
  <si>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</si>
  <si>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</si>
  <si>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</si>
  <si>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</si>
  <si>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</si>
  <si>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</si>
  <si>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</si>
  <si>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</si>
  <si>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</si>
  <si>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</si>
  <si>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</si>
  <si>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</si>
  <si>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</si>
  <si>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</si>
  <si>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</si>
  <si>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</si>
  <si>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</si>
  <si>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</si>
  <si>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</si>
  <si>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</si>
  <si>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</si>
  <si>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</si>
  <si>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</si>
  <si>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</si>
  <si>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</si>
  <si>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</si>
  <si>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</si>
  <si>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</si>
  <si>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</si>
  <si>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</si>
  <si>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</si>
  <si>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</si>
  <si>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</si>
  <si>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</si>
  <si>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</si>
  <si>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</si>
  <si>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</si>
  <si>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</si>
  <si>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</si>
  <si>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</si>
  <si>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</si>
  <si>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</si>
  <si>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</si>
  <si>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</si>
  <si>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</si>
  <si>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</si>
  <si>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</si>
  <si>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</si>
  <si>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</si>
  <si>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</si>
  <si>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</si>
  <si>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</si>
  <si>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</si>
  <si>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</si>
  <si>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</si>
  <si>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</si>
  <si>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</si>
  <si>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</si>
  <si>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</si>
  <si>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</si>
  <si>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</si>
  <si>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</si>
  <si>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</si>
  <si>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</si>
  <si>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</si>
  <si>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</si>
  <si>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</si>
  <si>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</si>
  <si>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</si>
  <si>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</si>
  <si>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</si>
  <si>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</si>
  <si>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</si>
  <si>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</si>
  <si>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</si>
  <si>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</si>
  <si>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</si>
  <si>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</si>
  <si>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</si>
  <si>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</si>
  <si>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</si>
  <si>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</si>
  <si>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</si>
  <si>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</si>
  <si>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</si>
  <si>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</si>
  <si>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</si>
  <si>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</si>
  <si>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</si>
  <si>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</si>
  <si>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</si>
  <si>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</si>
  <si>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</si>
  <si>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</si>
  <si>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</si>
  <si>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</si>
  <si>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</si>
  <si>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</si>
  <si>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</si>
  <si>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</si>
  <si>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</si>
  <si>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</si>
  <si>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</si>
  <si>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</si>
  <si>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</si>
  <si>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</si>
  <si>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</si>
  <si>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</si>
  <si>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</si>
  <si>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</si>
  <si>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</si>
  <si>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</si>
  <si>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</si>
  <si>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</si>
  <si>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</si>
  <si>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</si>
  <si>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</si>
  <si>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</si>
  <si>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</si>
  <si>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</si>
  <si>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</si>
  <si>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</si>
  <si>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</si>
  <si>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</si>
  <si>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</si>
  <si>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</si>
  <si>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</si>
  <si>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</si>
  <si>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</si>
  <si>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</si>
  <si>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</si>
  <si>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</si>
  <si>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</si>
  <si>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</si>
  <si>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</si>
  <si>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</si>
  <si>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</si>
  <si>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</si>
  <si>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</si>
  <si>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</si>
  <si>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</si>
  <si>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</si>
  <si>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</si>
  <si>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</si>
  <si>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</si>
  <si>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</si>
  <si>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</si>
  <si>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</si>
  <si>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</si>
  <si>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</si>
  <si>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</si>
  <si>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</si>
  <si>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</si>
  <si>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</si>
  <si>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</si>
  <si>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</si>
  <si>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</si>
  <si>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</si>
  <si>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</si>
  <si>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</si>
  <si>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</si>
  <si>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</si>
  <si>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</si>
  <si>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</si>
  <si>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</si>
  <si>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</si>
  <si>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</si>
  <si>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</si>
  <si>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</si>
  <si>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</si>
  <si>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</si>
  <si>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</si>
  <si>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</si>
  <si>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</si>
  <si>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</si>
  <si>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</si>
  <si>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</si>
  <si>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</si>
  <si>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</si>
  <si>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</si>
  <si>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</si>
  <si>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</si>
  <si>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</si>
  <si>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</si>
  <si>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</si>
  <si>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</si>
  <si>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</si>
  <si>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</si>
  <si>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</si>
  <si>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</si>
  <si>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</si>
  <si>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</si>
  <si>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</si>
  <si>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</si>
  <si>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</si>
  <si>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</si>
  <si>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</si>
  <si>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</si>
  <si>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</si>
  <si>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</si>
  <si>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</si>
  <si>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</si>
  <si>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</si>
  <si>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</si>
  <si>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</si>
  <si>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</si>
  <si>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</si>
  <si>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</si>
  <si>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</si>
  <si>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</si>
  <si>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</si>
  <si>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</si>
  <si>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</si>
  <si>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</si>
  <si>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</si>
  <si>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</si>
  <si>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</si>
  <si>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</si>
  <si>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</si>
  <si>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</si>
  <si>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</si>
  <si>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</si>
  <si>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</si>
  <si>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</si>
  <si>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</si>
  <si>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</si>
  <si>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</si>
  <si>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</si>
  <si>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</si>
  <si>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</si>
  <si>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</si>
  <si>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</si>
  <si>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</si>
  <si>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</si>
  <si>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</si>
  <si>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</si>
  <si>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</si>
  <si>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</si>
  <si>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</si>
  <si>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</si>
  <si>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</si>
  <si>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</si>
  <si>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</si>
  <si>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</si>
  <si>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</si>
  <si>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</si>
  <si>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</si>
  <si>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</si>
  <si>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</si>
  <si>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</si>
  <si>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</si>
  <si>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</si>
  <si>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</si>
  <si>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</si>
  <si>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</si>
  <si>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</si>
  <si>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</si>
  <si>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</si>
  <si>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</si>
  <si>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</si>
  <si>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</si>
  <si>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</si>
  <si>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</si>
  <si>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</si>
  <si>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</si>
  <si>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</si>
  <si>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</si>
  <si>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</si>
  <si>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</si>
  <si>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</si>
  <si>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</si>
  <si>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</si>
  <si>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</si>
  <si>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</si>
  <si>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</si>
  <si>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</si>
  <si>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</si>
  <si>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</si>
  <si>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</si>
  <si>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</si>
  <si>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</si>
  <si>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</si>
  <si>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</si>
  <si>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</si>
  <si>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</si>
  <si>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</si>
  <si>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</si>
  <si>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</si>
  <si>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</si>
  <si>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</si>
  <si>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</si>
  <si>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</si>
  <si>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</si>
  <si>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</si>
  <si>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</si>
  <si>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</si>
  <si>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</si>
  <si>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</si>
  <si>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</si>
  <si>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</si>
  <si>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</si>
  <si>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</si>
  <si>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</si>
  <si>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</si>
  <si>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</si>
  <si>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</si>
  <si>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</si>
  <si>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</si>
  <si>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</si>
  <si>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</si>
  <si>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</si>
  <si>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</si>
  <si>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</si>
  <si>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</si>
  <si>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</si>
  <si>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</si>
  <si>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</si>
  <si>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</si>
  <si>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</si>
  <si>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</si>
  <si>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</si>
  <si>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</si>
  <si>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</si>
  <si>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</si>
  <si>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</si>
  <si>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</si>
  <si>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</si>
  <si>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</si>
  <si>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</si>
  <si>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</si>
  <si>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</si>
  <si>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</si>
  <si>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</si>
  <si>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</si>
  <si>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</si>
  <si>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</si>
  <si>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</si>
  <si>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</si>
  <si>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</si>
  <si>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</si>
  <si>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</si>
  <si>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</si>
  <si>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</si>
  <si>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</si>
  <si>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</si>
  <si>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</si>
  <si>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</si>
  <si>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</si>
  <si>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</si>
  <si>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</si>
  <si>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</si>
  <si>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</si>
  <si>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</si>
  <si>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</si>
  <si>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</si>
  <si>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</si>
  <si>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</si>
  <si>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</si>
  <si>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</si>
  <si>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</si>
  <si>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</si>
  <si>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</si>
  <si>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</si>
  <si>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</si>
  <si>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</si>
  <si>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</si>
  <si>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</si>
  <si>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</si>
  <si>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</si>
  <si>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</si>
  <si>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</si>
  <si>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</si>
  <si>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</si>
  <si>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</si>
  <si>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</si>
  <si>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</si>
  <si>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</si>
  <si>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</si>
  <si>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</si>
  <si>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</si>
  <si>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</si>
  <si>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</si>
  <si>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</si>
  <si>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</si>
  <si>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</si>
  <si>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</si>
  <si>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</si>
  <si>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</si>
  <si>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</si>
  <si>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</si>
  <si>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</si>
  <si>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</si>
  <si>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</si>
  <si>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</si>
  <si>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</si>
  <si>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</si>
  <si>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</si>
  <si>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</si>
  <si>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</si>
  <si>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</si>
  <si>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</si>
  <si>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</si>
  <si>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</si>
  <si>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</si>
  <si>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</si>
  <si>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</si>
  <si>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</si>
  <si>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</si>
  <si>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</si>
  <si>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</si>
  <si>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</si>
  <si>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</si>
  <si>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</si>
  <si>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</si>
  <si>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</si>
  <si>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</si>
  <si>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</si>
  <si>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</si>
  <si>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</si>
  <si>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</si>
  <si>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</si>
  <si>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</si>
  <si>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</si>
  <si>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</si>
  <si>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</si>
  <si>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</si>
  <si>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</si>
  <si>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</si>
  <si>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</si>
  <si>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</si>
  <si>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</si>
  <si>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</si>
  <si>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</si>
  <si>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</si>
  <si>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</si>
  <si>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</si>
  <si>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</si>
  <si>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</si>
  <si>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</si>
  <si>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</si>
  <si>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</si>
  <si>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</si>
  <si>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</si>
  <si>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</si>
  <si>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</si>
  <si>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</si>
  <si>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</si>
  <si>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</si>
  <si>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</si>
  <si>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</si>
  <si>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</si>
  <si>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</si>
  <si>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</si>
  <si>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</si>
  <si>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</si>
  <si>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</si>
  <si>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</si>
  <si>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</si>
  <si>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</si>
  <si>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</si>
  <si>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</si>
  <si>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</si>
  <si>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</si>
  <si>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</si>
  <si>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</si>
  <si>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</si>
  <si>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</si>
  <si>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</si>
  <si>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</si>
  <si>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</si>
  <si>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</si>
  <si>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</si>
  <si>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</si>
  <si>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</si>
  <si>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</si>
  <si>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</si>
  <si>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</si>
  <si>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</si>
  <si>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</si>
  <si>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</si>
  <si>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</si>
  <si>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</si>
  <si>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</si>
  <si>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</si>
  <si>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</si>
  <si>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</si>
  <si>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</si>
  <si>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</si>
  <si>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</si>
  <si>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</si>
  <si>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</si>
  <si>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</si>
  <si>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</si>
  <si>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</si>
  <si>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</si>
  <si>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</si>
  <si>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</si>
  <si>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</si>
  <si>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</si>
  <si>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</si>
  <si>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</si>
  <si>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</si>
  <si>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</si>
  <si>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</si>
  <si>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</si>
  <si>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</si>
  <si>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</si>
  <si>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</si>
  <si>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</si>
  <si>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</si>
  <si>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</si>
  <si>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</si>
  <si>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</si>
  <si>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</si>
  <si>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</si>
  <si>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</si>
  <si>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</si>
  <si>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</si>
  <si>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</si>
  <si>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</si>
  <si>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</si>
  <si>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</si>
  <si>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</si>
  <si>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</si>
  <si>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</si>
  <si>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</si>
  <si>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</si>
  <si>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</si>
  <si>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</si>
  <si>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</si>
  <si>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</si>
  <si>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</si>
  <si>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</si>
  <si>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</si>
  <si>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</si>
  <si>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</si>
  <si>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</si>
  <si>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</si>
  <si>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</si>
  <si>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</si>
  <si>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</si>
  <si>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</si>
  <si>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</si>
  <si>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</si>
  <si>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</si>
  <si>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</si>
  <si>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</si>
  <si>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</si>
  <si>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</si>
  <si>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</si>
  <si>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</si>
  <si>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</si>
  <si>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</si>
  <si>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</si>
  <si>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</si>
  <si>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</si>
  <si>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</si>
  <si>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</si>
  <si>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</si>
  <si>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</si>
  <si>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</si>
  <si>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</si>
  <si>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</si>
  <si>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</si>
  <si>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</si>
  <si>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</si>
  <si>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</si>
  <si>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</si>
  <si>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</si>
  <si>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</si>
  <si>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</si>
  <si>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</si>
  <si>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</si>
  <si>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</si>
  <si>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</si>
  <si>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</si>
  <si>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</si>
  <si>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</si>
  <si>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</si>
  <si>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</si>
  <si>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</si>
  <si>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</si>
  <si>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</si>
  <si>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</si>
  <si>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</si>
  <si>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</si>
  <si>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</si>
  <si>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</si>
  <si>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</si>
  <si>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</si>
  <si>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</si>
  <si>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</si>
  <si>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</si>
  <si>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</si>
  <si>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</si>
  <si>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</si>
  <si>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</si>
  <si>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</si>
  <si>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</si>
  <si>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</si>
  <si>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</si>
  <si>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</si>
  <si>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</si>
  <si>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</si>
  <si>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</si>
  <si>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</si>
  <si>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</si>
  <si>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</si>
  <si>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</si>
  <si>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</si>
  <si>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</si>
  <si>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</si>
  <si>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</si>
  <si>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</si>
  <si>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</si>
  <si>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</si>
  <si>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</si>
  <si>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</si>
  <si>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</si>
  <si>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</si>
  <si>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</si>
  <si>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</si>
  <si>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</si>
  <si>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</si>
  <si>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</si>
  <si>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</si>
  <si>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</si>
  <si>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</si>
  <si>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</si>
  <si>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</si>
  <si>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</si>
  <si>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</si>
  <si>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</si>
  <si>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</si>
  <si>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</si>
  <si>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</si>
  <si>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</si>
  <si>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</si>
  <si>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</si>
  <si>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</si>
  <si>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</si>
  <si>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</si>
  <si>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</si>
  <si>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</si>
  <si>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</si>
  <si>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</si>
  <si>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</si>
  <si>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</si>
  <si>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</si>
  <si>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</si>
  <si>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</si>
  <si>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</si>
  <si>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</si>
  <si>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</si>
  <si>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</si>
  <si>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</si>
  <si>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</si>
  <si>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</si>
  <si>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</si>
  <si>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</si>
  <si>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</si>
  <si>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</si>
  <si>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</si>
  <si>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</si>
  <si>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</si>
  <si>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</si>
  <si>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</si>
  <si>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</si>
  <si>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</si>
  <si>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</si>
  <si>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</si>
  <si>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</si>
  <si>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</si>
  <si>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</si>
  <si>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</si>
  <si>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</si>
  <si>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</si>
  <si>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</si>
  <si>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</si>
  <si>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</si>
  <si>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</si>
  <si>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</si>
  <si>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</si>
  <si>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</si>
  <si>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</si>
  <si>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</si>
  <si>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</si>
  <si>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</si>
  <si>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</si>
  <si>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</si>
  <si>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</si>
  <si>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</si>
  <si>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</si>
  <si>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</si>
  <si>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</si>
  <si>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</si>
  <si>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</si>
  <si>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</si>
  <si>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</si>
  <si>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</si>
  <si>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</si>
  <si>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</si>
  <si>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</si>
  <si>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</si>
  <si>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</si>
  <si>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</si>
  <si>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</si>
  <si>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</si>
  <si>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</si>
  <si>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</si>
  <si>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</si>
  <si>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</si>
  <si>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</si>
  <si>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</si>
  <si>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</si>
  <si>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</si>
  <si>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</si>
  <si>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</si>
  <si>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</si>
  <si>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</si>
  <si>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</si>
  <si>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</si>
  <si>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</si>
  <si>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</si>
  <si>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</si>
  <si>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</si>
  <si>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</si>
  <si>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</si>
  <si>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</si>
  <si>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</si>
  <si>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</si>
  <si>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</si>
  <si>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</si>
  <si>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</si>
  <si>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</si>
  <si>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</si>
  <si>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</si>
  <si>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</si>
  <si>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</si>
  <si>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</si>
  <si>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</si>
  <si>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</si>
  <si>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</si>
  <si>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</si>
  <si>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</si>
  <si>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</si>
  <si>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</si>
  <si>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</si>
  <si>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</si>
  <si>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</si>
  <si>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</si>
  <si>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</si>
  <si>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</si>
  <si>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</si>
  <si>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</si>
  <si>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</si>
  <si>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</si>
  <si>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</si>
  <si>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</si>
  <si>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</si>
  <si>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</si>
  <si>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</si>
  <si>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</si>
  <si>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</si>
  <si>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</si>
  <si>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</si>
  <si>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</si>
  <si>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</si>
  <si>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</si>
  <si>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</si>
  <si>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</si>
  <si>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</si>
  <si>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</si>
  <si>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</si>
  <si>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</si>
  <si>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</si>
  <si>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</si>
  <si>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</si>
  <si>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</si>
  <si>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</si>
  <si>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</si>
  <si>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</si>
  <si>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</si>
  <si>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</si>
  <si>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</si>
  <si>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</si>
  <si>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</si>
  <si>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</si>
  <si>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</si>
  <si>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</si>
  <si>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</si>
  <si>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</si>
  <si>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</si>
  <si>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</si>
  <si>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</si>
  <si>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</si>
  <si>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</si>
  <si>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</si>
  <si>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</si>
  <si>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</si>
  <si>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</si>
  <si>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</si>
  <si>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</si>
  <si>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</si>
  <si>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</si>
  <si>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</si>
  <si>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</si>
  <si>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</si>
  <si>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</si>
  <si>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</si>
  <si>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</si>
  <si>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</si>
  <si>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</si>
  <si>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</si>
  <si>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</si>
  <si>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</si>
  <si>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</si>
  <si>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</si>
  <si>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</si>
  <si>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</si>
  <si>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</si>
  <si>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</si>
  <si>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</si>
  <si>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</si>
  <si>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</si>
  <si>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</si>
  <si>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</si>
  <si>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</si>
  <si>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</si>
  <si>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</si>
  <si>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</si>
  <si>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</si>
  <si>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</si>
  <si>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</si>
  <si>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</si>
  <si>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</si>
  <si>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</si>
  <si>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</si>
  <si>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</si>
  <si>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</si>
  <si>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</si>
  <si>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</si>
  <si>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</si>
  <si>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</si>
  <si>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</si>
  <si>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</si>
  <si>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</si>
  <si>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</si>
  <si>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</si>
  <si>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</si>
  <si>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</si>
  <si>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</si>
  <si>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</si>
  <si>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</si>
  <si>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</si>
  <si>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</si>
  <si>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</si>
  <si>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</si>
  <si>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</si>
  <si>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</si>
  <si>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</si>
  <si>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</si>
  <si>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</si>
  <si>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</si>
  <si>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</si>
  <si>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</si>
  <si>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</si>
  <si>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</si>
  <si>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</si>
  <si>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</si>
  <si>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</si>
  <si>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</si>
  <si>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</si>
  <si>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</si>
  <si>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</si>
  <si>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</si>
  <si>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</si>
  <si>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</si>
  <si>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</si>
  <si>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</si>
  <si>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</si>
  <si>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</si>
  <si>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</si>
  <si>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</si>
  <si>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</si>
  <si>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</si>
  <si>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</si>
  <si>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</si>
  <si>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</si>
  <si>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</si>
  <si>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</si>
  <si>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</si>
  <si>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</si>
  <si>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</si>
  <si>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</si>
  <si>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</si>
  <si>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</si>
  <si>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</si>
  <si>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</si>
  <si>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</si>
  <si>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</si>
  <si>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</si>
  <si>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</si>
  <si>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</si>
  <si>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</si>
  <si>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</si>
  <si>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</si>
  <si>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</si>
  <si>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</si>
  <si>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</si>
  <si>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</si>
  <si>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</si>
  <si>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</si>
  <si>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</si>
  <si>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</si>
  <si>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</si>
  <si>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</si>
  <si>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</si>
  <si>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</si>
  <si>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</si>
  <si>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</si>
  <si>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</si>
  <si>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</si>
  <si>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</si>
  <si>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</si>
  <si>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</si>
  <si>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</si>
  <si>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</si>
  <si>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</si>
  <si>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</si>
  <si>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</si>
  <si>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</si>
  <si>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</si>
  <si>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</si>
  <si>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</si>
  <si>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</si>
  <si>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</si>
  <si>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</si>
  <si>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</si>
  <si>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</si>
  <si>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</si>
  <si>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</si>
  <si>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</si>
  <si>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</si>
  <si>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</si>
  <si>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</si>
  <si>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</si>
  <si>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</si>
  <si>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</si>
  <si>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</si>
  <si>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</si>
  <si>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</si>
  <si>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</si>
  <si>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</si>
  <si>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</si>
  <si>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</si>
  <si>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</si>
  <si>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</si>
  <si>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</si>
  <si>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</si>
  <si>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</si>
  <si>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</si>
  <si>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</si>
  <si>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</si>
  <si>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</si>
  <si>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</si>
  <si>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</si>
  <si>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</si>
  <si>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</si>
  <si>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</si>
  <si>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</si>
  <si>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</si>
  <si>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</si>
  <si>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</si>
  <si>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</si>
  <si>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</si>
  <si>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</si>
  <si>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</si>
  <si>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</si>
  <si>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</si>
  <si>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</si>
  <si>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</si>
  <si>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</si>
  <si>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</si>
  <si>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</si>
  <si>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</si>
  <si>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</si>
  <si>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</si>
  <si>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</si>
  <si>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</si>
  <si>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</si>
  <si>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</si>
  <si>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</si>
  <si>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</si>
  <si>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</si>
  <si>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</si>
  <si>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</si>
  <si>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</si>
  <si>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</si>
  <si>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</si>
  <si>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</si>
  <si>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</si>
  <si>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</si>
  <si>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</si>
  <si>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</si>
  <si>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</si>
  <si>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</si>
  <si>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</si>
  <si>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</si>
  <si>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</si>
  <si>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</si>
  <si>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</si>
  <si>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</si>
  <si>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</si>
  <si>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</si>
  <si>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</si>
  <si>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</si>
  <si>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</si>
  <si>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</si>
  <si>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</si>
  <si>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</si>
  <si>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</si>
  <si>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</si>
  <si>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</si>
  <si>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</si>
  <si>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</si>
  <si>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</si>
  <si>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</si>
  <si>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</si>
  <si>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</si>
  <si>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</si>
  <si>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</si>
  <si>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</si>
  <si>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</si>
  <si>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</si>
  <si>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</si>
  <si>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</si>
  <si>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</si>
  <si>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</si>
  <si>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</si>
  <si>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</si>
  <si>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</si>
  <si>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</si>
  <si>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</si>
  <si>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</si>
  <si>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</si>
  <si>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</si>
  <si>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</si>
  <si>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</si>
  <si>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</si>
  <si>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</si>
  <si>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</si>
  <si>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</si>
  <si>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</si>
  <si>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</si>
  <si>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</si>
  <si>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</si>
  <si>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</si>
  <si>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</si>
  <si>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</si>
  <si>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</si>
  <si>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</si>
  <si>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</si>
  <si>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</si>
  <si>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</si>
  <si>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</si>
  <si>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</si>
  <si>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</si>
  <si>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</si>
  <si>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</si>
  <si>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</si>
  <si>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</si>
  <si>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</si>
  <si>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</si>
  <si>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</si>
  <si>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</si>
  <si>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</si>
  <si>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</si>
  <si>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</si>
  <si>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</si>
  <si>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</si>
  <si>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</si>
  <si>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</si>
  <si>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</si>
  <si>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</si>
  <si>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</si>
  <si>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</si>
  <si>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</si>
  <si>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</si>
  <si>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</si>
  <si>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</si>
  <si>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</si>
  <si>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</si>
  <si>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</si>
  <si>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</si>
  <si>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</si>
  <si>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</si>
  <si>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</si>
  <si>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</si>
  <si>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</si>
  <si>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</si>
  <si>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</si>
  <si>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</si>
  <si>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</si>
  <si>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</si>
  <si>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</si>
  <si>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</si>
  <si>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</si>
  <si>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</si>
  <si>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</si>
  <si>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</si>
  <si>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</si>
  <si>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</si>
  <si>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</si>
  <si>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</si>
  <si>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</si>
  <si>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</si>
  <si>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</si>
  <si>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</si>
  <si>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</si>
  <si>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</si>
  <si>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</si>
  <si>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</si>
  <si>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</si>
  <si>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</si>
  <si>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</si>
  <si>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</si>
  <si>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</si>
  <si>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</si>
  <si>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</si>
  <si>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</si>
  <si>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</si>
  <si>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</si>
  <si>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</si>
  <si>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</si>
  <si>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</si>
  <si>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</si>
  <si>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</si>
  <si>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</si>
  <si>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</si>
  <si>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</si>
  <si>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</si>
  <si>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</si>
  <si>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</si>
  <si>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</si>
  <si>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</si>
  <si>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</si>
  <si>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</si>
  <si>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</si>
  <si>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</si>
  <si>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</si>
  <si>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</si>
  <si>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</si>
  <si>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</si>
  <si>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</si>
  <si>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</si>
  <si>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</si>
  <si>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</si>
  <si>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</si>
  <si>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</si>
  <si>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</si>
  <si>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</si>
  <si>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</si>
  <si>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</si>
  <si>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</si>
  <si>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</si>
  <si>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</si>
  <si>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</si>
  <si>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</si>
  <si>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</si>
  <si>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</si>
  <si>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</si>
  <si>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</si>
  <si>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</si>
  <si>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</si>
  <si>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</si>
  <si>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</si>
  <si>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</si>
  <si>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</si>
  <si>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</si>
  <si>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</si>
  <si>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</si>
  <si>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</si>
  <si>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</si>
  <si>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</si>
  <si>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</si>
  <si>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</si>
  <si>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</si>
  <si>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</si>
  <si>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</si>
  <si>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</si>
  <si>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</si>
  <si>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</si>
  <si>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</si>
  <si>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</si>
  <si>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</si>
  <si>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</si>
  <si>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</si>
  <si>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</si>
  <si>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</si>
  <si>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</si>
  <si>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</si>
  <si>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</si>
  <si>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</si>
  <si>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</si>
  <si>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</si>
  <si>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</si>
  <si>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</si>
  <si>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</si>
  <si>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</si>
  <si>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</si>
  <si>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</si>
  <si>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</si>
  <si>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</si>
  <si>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</si>
  <si>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</si>
  <si>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</si>
  <si>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</si>
  <si>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</si>
  <si>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</si>
  <si>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</si>
  <si>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</si>
  <si>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</si>
  <si>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</si>
  <si>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</si>
  <si>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</si>
  <si>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</si>
  <si>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</si>
  <si>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</si>
  <si>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</si>
  <si>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</si>
  <si>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</si>
  <si>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</si>
  <si>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</si>
  <si>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</si>
  <si>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</si>
  <si>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</si>
  <si>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</si>
  <si>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</si>
  <si>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</si>
  <si>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</si>
  <si>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</si>
  <si>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</si>
  <si>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</si>
  <si>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</si>
  <si>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</si>
  <si>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</si>
  <si>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</si>
  <si>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</si>
  <si>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</si>
  <si>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</si>
  <si>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</si>
  <si>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</si>
  <si>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</si>
  <si>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</si>
  <si>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</si>
  <si>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</si>
  <si>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</si>
  <si>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</si>
  <si>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</si>
  <si>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</si>
  <si>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</si>
  <si>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</si>
  <si>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</si>
  <si>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</si>
  <si>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</si>
  <si>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</si>
  <si>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</si>
  <si>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</si>
  <si>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</si>
  <si>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</si>
  <si>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</si>
  <si>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</si>
  <si>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</si>
  <si>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</si>
  <si>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</si>
  <si>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</si>
  <si>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</si>
  <si>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</si>
  <si>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</si>
  <si>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</si>
  <si>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</si>
  <si>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</si>
  <si>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</si>
  <si>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</si>
  <si>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</si>
  <si>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</si>
  <si>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</si>
  <si>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</si>
  <si>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</si>
  <si>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</si>
  <si>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</si>
  <si>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</si>
  <si>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</si>
  <si>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</si>
  <si>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</si>
  <si>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</si>
  <si>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</si>
  <si>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</si>
  <si>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</si>
  <si>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</si>
  <si>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</si>
  <si>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</si>
  <si>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</si>
  <si>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</si>
  <si>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</si>
  <si>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</si>
  <si>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</si>
  <si>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</si>
  <si>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</si>
  <si>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</si>
  <si>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</si>
  <si>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</si>
  <si>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</si>
  <si>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</si>
  <si>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</si>
  <si>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</si>
  <si>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</si>
  <si>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</si>
  <si>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</si>
  <si>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</si>
  <si>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</si>
  <si>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</si>
  <si>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</si>
  <si>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</si>
  <si>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</si>
  <si>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</si>
  <si>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</si>
  <si>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</si>
  <si>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</si>
  <si>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</si>
  <si>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</si>
  <si>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</si>
  <si>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</si>
  <si>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</si>
  <si>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</si>
  <si>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</si>
  <si>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</si>
  <si>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</si>
  <si>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</si>
  <si>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</si>
  <si>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</si>
  <si>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</si>
  <si>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</si>
  <si>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</si>
  <si>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</si>
  <si>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</si>
  <si>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</si>
  <si>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</si>
  <si>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</si>
  <si>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</si>
  <si>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</si>
  <si>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</si>
  <si>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</si>
  <si>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</si>
  <si>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</si>
  <si>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</si>
  <si>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</si>
  <si>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</si>
  <si>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</si>
  <si>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</si>
  <si>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</si>
  <si>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</si>
  <si>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</si>
  <si>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</si>
  <si>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</si>
  <si>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</si>
  <si>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</si>
  <si>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</si>
  <si>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</si>
  <si>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</si>
  <si>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</si>
  <si>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</si>
  <si>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</si>
  <si>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</si>
  <si>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</si>
  <si>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</si>
  <si>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</si>
  <si>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</si>
  <si>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</si>
  <si>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</si>
  <si>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</si>
  <si>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</si>
  <si>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</si>
  <si>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</si>
  <si>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</si>
  <si>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</si>
  <si>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</si>
  <si>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</si>
  <si>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</si>
  <si>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</si>
  <si>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</si>
  <si>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</si>
  <si>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</si>
  <si>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</si>
  <si>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</si>
  <si>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</si>
  <si>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</si>
  <si>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</si>
  <si>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</si>
  <si>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</si>
  <si>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</si>
  <si>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</si>
  <si>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</si>
  <si>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</si>
  <si>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</si>
  <si>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</si>
  <si>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</si>
  <si>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</si>
  <si>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</si>
  <si>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</si>
  <si>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</si>
  <si>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</si>
  <si>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</si>
  <si>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</si>
  <si>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</si>
  <si>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</si>
  <si>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</si>
  <si>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</si>
  <si>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</si>
  <si>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</si>
  <si>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</si>
  <si>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</si>
  <si>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</si>
  <si>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</si>
  <si>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</si>
  <si>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</si>
  <si>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</si>
  <si>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</si>
  <si>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</si>
  <si>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</si>
  <si>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</si>
  <si>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</si>
  <si>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</si>
  <si>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</si>
  <si>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</si>
  <si>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</si>
  <si>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</si>
  <si>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</si>
  <si>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</si>
  <si>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</si>
  <si>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</si>
  <si>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</si>
  <si>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</si>
  <si>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</si>
  <si>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</si>
  <si>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</si>
  <si>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</si>
  <si>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</si>
  <si>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</si>
  <si>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</si>
  <si>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</si>
  <si>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</si>
  <si>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</si>
  <si>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</si>
  <si>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</si>
  <si>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</si>
  <si>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</si>
  <si>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</si>
  <si>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</si>
  <si>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</si>
  <si>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</si>
  <si>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</si>
  <si>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</si>
  <si>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</si>
  <si>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</si>
  <si>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</si>
  <si>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</si>
  <si>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</si>
  <si>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</si>
  <si>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</si>
  <si>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</si>
  <si>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</si>
  <si>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</si>
  <si>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</si>
  <si>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</si>
  <si>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</si>
  <si>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</si>
  <si>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</si>
  <si>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</si>
  <si>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</si>
  <si>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</si>
  <si>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</si>
  <si>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</si>
  <si>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</si>
  <si>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</si>
  <si>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</si>
  <si>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</si>
  <si>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</si>
  <si>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</si>
  <si>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</si>
  <si>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</si>
  <si>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</si>
  <si>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</si>
  <si>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</si>
  <si>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</si>
  <si>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</si>
  <si>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</si>
  <si>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</si>
  <si>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</si>
  <si>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</si>
  <si>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</si>
  <si>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</si>
  <si>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</si>
  <si>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</si>
  <si>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</si>
  <si>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</si>
  <si>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</si>
  <si>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</si>
  <si>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</si>
  <si>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</si>
  <si>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</si>
  <si>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</si>
  <si>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</si>
  <si>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</si>
  <si>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</si>
  <si>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</si>
  <si>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</si>
  <si>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</si>
  <si>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</si>
  <si>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</si>
  <si>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</si>
  <si>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</si>
  <si>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</si>
  <si>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</si>
  <si>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</si>
  <si>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</si>
  <si>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</si>
  <si>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</si>
  <si>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</si>
  <si>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</si>
  <si>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</si>
  <si>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</si>
  <si>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</si>
  <si>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</si>
  <si>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</si>
  <si>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</si>
  <si>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</si>
  <si>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</si>
  <si>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</si>
  <si>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</si>
  <si>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</si>
  <si>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</si>
  <si>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</si>
  <si>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</si>
  <si>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</si>
  <si>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</si>
  <si>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</si>
  <si>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</si>
  <si>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</si>
  <si>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</si>
  <si>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</si>
  <si>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</si>
  <si>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</si>
  <si>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</si>
  <si>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</si>
  <si>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</si>
  <si>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</si>
  <si>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</si>
  <si>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</si>
  <si>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</si>
  <si>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</si>
  <si>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</si>
  <si>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</si>
  <si>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</si>
  <si>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</si>
  <si>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</si>
  <si>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</si>
  <si>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</si>
  <si>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</si>
  <si>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</si>
  <si>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</si>
  <si>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</si>
  <si>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</si>
  <si>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</si>
  <si>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</si>
  <si>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</si>
  <si>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</si>
  <si>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</si>
  <si>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</si>
  <si>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</si>
  <si>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</si>
  <si>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</si>
  <si>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</si>
  <si>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</si>
  <si>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</si>
  <si>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</si>
  <si>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</si>
  <si>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</si>
  <si>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</si>
  <si>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</si>
  <si>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</si>
  <si>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</si>
  <si>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</si>
  <si>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</si>
  <si>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</si>
  <si>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</si>
  <si>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</si>
  <si>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</si>
  <si>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</si>
  <si>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</si>
  <si>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</si>
  <si>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</si>
  <si>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</si>
  <si>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</si>
  <si>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</si>
  <si>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</si>
  <si>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</si>
  <si>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</si>
  <si>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</si>
  <si>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</si>
  <si>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</si>
  <si>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</si>
  <si>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</si>
  <si>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</si>
  <si>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</si>
  <si>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</si>
  <si>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</si>
  <si>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</si>
  <si>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</si>
  <si>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</si>
  <si>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</si>
  <si>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</si>
  <si>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</si>
  <si>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</si>
  <si>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</si>
  <si>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</si>
  <si>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</si>
  <si>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</si>
  <si>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</si>
  <si>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</si>
  <si>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</si>
  <si>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</si>
  <si>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</si>
  <si>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</si>
  <si>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</si>
  <si>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</si>
  <si>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</si>
  <si>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</si>
  <si>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</si>
  <si>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</si>
  <si>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</si>
  <si>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</si>
  <si>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</si>
  <si>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</si>
  <si>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</si>
  <si>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</si>
  <si>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</si>
  <si>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</si>
  <si>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</si>
  <si>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</si>
  <si>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</si>
  <si>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</si>
  <si>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</si>
  <si>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</si>
  <si>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</si>
  <si>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</si>
  <si>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</si>
  <si>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</si>
  <si>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</si>
  <si>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</si>
  <si>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</si>
  <si>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</si>
  <si>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</si>
  <si>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</si>
  <si>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</si>
  <si>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</si>
  <si>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</si>
  <si>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</si>
  <si>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</si>
  <si>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</si>
  <si>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</si>
  <si>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</si>
  <si>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</si>
  <si>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</si>
  <si>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</si>
  <si>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</si>
  <si>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</si>
  <si>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</si>
  <si>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</si>
  <si>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</si>
  <si>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</si>
  <si>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</si>
  <si>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</si>
  <si>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</si>
  <si>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</si>
  <si>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</si>
  <si>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</si>
  <si>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</si>
  <si>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</si>
  <si>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</si>
  <si>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</si>
  <si>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</si>
  <si>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</si>
  <si>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</si>
  <si>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</si>
  <si>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</si>
  <si>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</si>
  <si>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</si>
  <si>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</si>
  <si>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</si>
  <si>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</si>
  <si>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</si>
  <si>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</si>
  <si>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</si>
  <si>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</si>
  <si>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</si>
  <si>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</si>
  <si>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</si>
  <si>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</si>
  <si>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</si>
  <si>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</si>
  <si>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</si>
  <si>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</si>
  <si>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</si>
  <si>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</si>
  <si>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</si>
  <si>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</si>
  <si>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</si>
  <si>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</si>
  <si>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</si>
  <si>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</si>
  <si>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</si>
  <si>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</si>
  <si>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</si>
  <si>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</si>
  <si>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</si>
  <si>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</si>
  <si>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</si>
  <si>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</si>
  <si>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</si>
  <si>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</si>
  <si>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</si>
  <si>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</si>
  <si>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</si>
  <si>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</si>
  <si>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</si>
  <si>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</si>
  <si>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</si>
  <si>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</si>
  <si>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</si>
  <si>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</si>
  <si>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</si>
  <si>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</si>
  <si>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</si>
  <si>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</si>
  <si>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</si>
  <si>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</si>
  <si>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</si>
  <si>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</si>
  <si>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</si>
  <si>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</si>
  <si>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</si>
  <si>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</si>
  <si>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</si>
  <si>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</si>
  <si>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</si>
  <si>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</si>
  <si>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</si>
  <si>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</si>
  <si>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</si>
  <si>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</si>
  <si>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</si>
  <si>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</si>
  <si>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</si>
  <si>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</si>
  <si>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</si>
  <si>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</si>
  <si>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</si>
  <si>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</si>
  <si>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</si>
  <si>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</si>
  <si>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</si>
  <si>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</si>
  <si>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</si>
  <si>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</si>
  <si>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</si>
  <si>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</si>
  <si>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</si>
  <si>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</si>
  <si>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</si>
  <si>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</si>
  <si>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</si>
  <si>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</si>
  <si>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</si>
  <si>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</si>
  <si>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</si>
  <si>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</si>
  <si>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</si>
  <si>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</si>
  <si>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</si>
  <si>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</si>
  <si>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</si>
  <si>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</si>
  <si>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</si>
  <si>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</si>
  <si>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</si>
  <si>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</si>
  <si>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</si>
  <si>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</si>
  <si>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</si>
  <si>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</si>
  <si>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</si>
  <si>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</si>
  <si>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</si>
  <si>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</si>
  <si>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</si>
  <si>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</si>
  <si>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</si>
  <si>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</si>
  <si>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</si>
  <si>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</si>
  <si>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</si>
  <si>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</si>
  <si>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</si>
  <si>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</si>
  <si>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</si>
  <si>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</si>
  <si>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</si>
  <si>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</si>
  <si>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</si>
  <si>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</si>
  <si>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</si>
  <si>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</si>
  <si>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</si>
  <si>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</si>
  <si>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</si>
  <si>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</si>
  <si>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</si>
  <si>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</si>
  <si>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</si>
  <si>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</si>
  <si>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</si>
  <si>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</si>
  <si>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</si>
  <si>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</si>
  <si>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</si>
  <si>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</si>
  <si>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</si>
  <si>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</si>
  <si>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</si>
  <si>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</si>
  <si>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</si>
  <si>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</si>
  <si>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</si>
  <si>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</si>
  <si>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</si>
  <si>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</si>
  <si>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</si>
  <si>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</si>
  <si>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</si>
  <si>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</si>
  <si>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</si>
  <si>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</si>
  <si>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</si>
  <si>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</si>
  <si>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</si>
  <si>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</si>
  <si>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</si>
  <si>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</si>
  <si>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</si>
  <si>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</si>
  <si>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</si>
  <si>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</si>
  <si>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</si>
  <si>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</si>
  <si>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</si>
  <si>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</si>
  <si>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</si>
  <si>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</si>
  <si>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</si>
  <si>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</si>
  <si>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</si>
  <si>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</si>
  <si>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</si>
  <si>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</si>
  <si>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</si>
  <si>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</si>
  <si>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</si>
  <si>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</si>
  <si>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</si>
  <si>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</si>
  <si>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</si>
  <si>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</si>
  <si>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</si>
  <si>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</si>
  <si>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</si>
  <si>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</si>
  <si>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</si>
  <si>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</si>
  <si>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</si>
  <si>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</si>
  <si>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</si>
  <si>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</si>
  <si>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</si>
  <si>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</si>
  <si>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</si>
  <si>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</si>
  <si>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</si>
  <si>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</si>
  <si>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</si>
  <si>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</si>
  <si>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</si>
  <si>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</si>
  <si>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</si>
  <si>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</si>
  <si>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</si>
  <si>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</si>
  <si>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</si>
  <si>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</si>
  <si>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</si>
  <si>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</si>
  <si>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</si>
  <si>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</si>
  <si>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</si>
  <si>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</si>
  <si>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</si>
  <si>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</si>
  <si>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</si>
  <si>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</si>
  <si>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</si>
  <si>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</si>
  <si>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</si>
  <si>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</si>
  <si>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</si>
  <si>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</si>
  <si>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</si>
  <si>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</si>
  <si>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</si>
  <si>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</si>
  <si>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</si>
  <si>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</si>
  <si>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</si>
  <si>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</si>
  <si>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</si>
  <si>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</si>
  <si>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</si>
  <si>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</si>
  <si>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</si>
  <si>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</si>
  <si>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</si>
  <si>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</si>
  <si>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</si>
  <si>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</si>
  <si>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</si>
  <si>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</si>
  <si>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</si>
  <si>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</si>
  <si>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</si>
  <si>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</si>
  <si>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</si>
  <si>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</si>
  <si>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</si>
  <si>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</si>
  <si>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</si>
  <si>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</si>
  <si>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</si>
  <si>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</si>
  <si>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</si>
  <si>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</si>
  <si>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</si>
  <si>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</si>
  <si>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</si>
  <si>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</si>
  <si>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</si>
  <si>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</si>
  <si>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</si>
  <si>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</si>
  <si>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</si>
  <si>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</si>
  <si>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</si>
  <si>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</si>
  <si>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</si>
  <si>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</si>
  <si>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</si>
  <si>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</si>
  <si>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</si>
  <si>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</si>
  <si>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</si>
  <si>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</si>
  <si>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</si>
  <si>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</si>
  <si>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</si>
  <si>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</si>
  <si>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</si>
  <si>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</si>
  <si>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</si>
  <si>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</si>
  <si>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</si>
  <si>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</si>
  <si>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</si>
  <si>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</si>
  <si>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</si>
  <si>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</si>
  <si>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</si>
  <si>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</si>
  <si>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</si>
  <si>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</si>
  <si>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</si>
  <si>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</si>
  <si>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</si>
  <si>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</si>
  <si>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</si>
  <si>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</si>
  <si>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</si>
  <si>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</si>
  <si>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</si>
  <si>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</si>
  <si>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</si>
  <si>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</si>
  <si>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</si>
  <si>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</si>
  <si>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</si>
  <si>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</si>
  <si>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</si>
  <si>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</si>
  <si>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</si>
  <si>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</si>
  <si>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</si>
  <si>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</si>
  <si>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</si>
  <si>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</si>
  <si>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</si>
  <si>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</si>
  <si>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</si>
  <si>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</si>
  <si>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</si>
  <si>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</si>
  <si>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</si>
  <si>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</si>
  <si>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</si>
  <si>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</si>
  <si>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</si>
  <si>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</si>
  <si>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</si>
  <si>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</si>
  <si>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</si>
  <si>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</si>
  <si>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</si>
  <si>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</si>
  <si>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</si>
  <si>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</si>
  <si>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</si>
  <si>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</si>
  <si>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</si>
  <si>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</si>
  <si>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</si>
  <si>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</si>
  <si>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</si>
  <si>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</si>
  <si>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</si>
  <si>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</si>
  <si>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</si>
  <si>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</si>
  <si>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</si>
  <si>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</si>
  <si>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</si>
  <si>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</si>
  <si>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</si>
  <si>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</si>
  <si>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</si>
  <si>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</si>
  <si>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</si>
  <si>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</si>
  <si>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</si>
  <si>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</si>
  <si>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</si>
  <si>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</si>
  <si>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</si>
  <si>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</si>
  <si>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</si>
  <si>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</si>
  <si>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</si>
  <si>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</si>
  <si>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</si>
  <si>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</si>
  <si>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</si>
  <si>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</si>
  <si>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</si>
  <si>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</si>
  <si>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</si>
  <si>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</si>
  <si>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</si>
  <si>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</si>
  <si>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</si>
  <si>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</si>
  <si>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</si>
  <si>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</si>
  <si>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</si>
  <si>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</si>
  <si>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</si>
  <si>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</si>
  <si>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</si>
  <si>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</si>
  <si>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</si>
  <si>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</si>
  <si>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</si>
  <si>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</si>
  <si>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</si>
  <si>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</si>
  <si>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</si>
  <si>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</si>
  <si>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</si>
  <si>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</si>
  <si>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</si>
  <si>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</si>
  <si>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</si>
  <si>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</si>
  <si>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</si>
  <si>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</si>
  <si>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</si>
  <si>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</si>
  <si>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</si>
  <si>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</si>
  <si>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</si>
  <si>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</si>
  <si>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</si>
  <si>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</si>
  <si>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</si>
  <si>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</si>
  <si>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</si>
  <si>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</si>
  <si>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</si>
  <si>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</si>
  <si>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</si>
  <si>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</si>
  <si>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</si>
  <si>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</si>
  <si>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</si>
  <si>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</si>
  <si>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</si>
  <si>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</si>
  <si>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</si>
  <si>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</si>
  <si>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</si>
  <si>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</si>
  <si>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</si>
  <si>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</si>
  <si>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</si>
  <si>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</si>
  <si>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</si>
  <si>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</si>
  <si>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</si>
  <si>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</si>
  <si>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</si>
  <si>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</si>
  <si>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</si>
  <si>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</si>
  <si>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</si>
  <si>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</si>
  <si>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</si>
  <si>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</si>
  <si>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</si>
  <si>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</si>
  <si>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</si>
  <si>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</si>
  <si>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</si>
  <si>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</si>
  <si>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</si>
  <si>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</si>
  <si>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</si>
  <si>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</si>
  <si>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</si>
  <si>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</si>
  <si>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</si>
  <si>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</si>
  <si>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</si>
  <si>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</si>
  <si>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</si>
  <si>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</si>
  <si>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</si>
  <si>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</si>
  <si>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</si>
  <si>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</si>
  <si>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</si>
  <si>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</si>
  <si>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</si>
  <si>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</si>
  <si>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</si>
  <si>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</si>
  <si>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</si>
  <si>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</si>
  <si>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</si>
  <si>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</si>
  <si>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</si>
  <si>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</si>
  <si>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</si>
  <si>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</si>
  <si>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</si>
  <si>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</si>
  <si>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</si>
  <si>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</si>
  <si>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</si>
  <si>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</si>
  <si>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</si>
  <si>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</si>
  <si>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</si>
  <si>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</si>
  <si>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</si>
  <si>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</si>
  <si>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</si>
  <si>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</si>
  <si>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</si>
  <si>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</si>
  <si>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</si>
  <si>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</si>
  <si>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</si>
  <si>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</si>
  <si>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</si>
  <si>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</si>
  <si>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</si>
  <si>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</si>
  <si>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</si>
  <si>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</si>
  <si>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</si>
  <si>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</si>
  <si>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</si>
  <si>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</si>
  <si>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</si>
  <si>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</si>
  <si>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</si>
  <si>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</si>
  <si>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</si>
  <si>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</si>
  <si>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</si>
  <si>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</si>
  <si>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</si>
  <si>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</si>
  <si>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</si>
  <si>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</si>
  <si>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</si>
  <si>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</si>
  <si>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</si>
  <si>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</si>
  <si>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</si>
  <si>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</si>
  <si>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</si>
  <si>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</si>
  <si>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</si>
  <si>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</si>
  <si>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</si>
  <si>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</si>
  <si>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</si>
  <si>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</si>
  <si>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</si>
  <si>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</si>
  <si>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</si>
  <si>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</si>
  <si>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</si>
  <si>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</si>
  <si>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</si>
  <si>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</si>
  <si>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</si>
  <si>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</si>
  <si>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</si>
  <si>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</si>
  <si>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</si>
  <si>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</si>
  <si>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</si>
  <si>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</si>
  <si>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</si>
  <si>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</si>
  <si>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</si>
  <si>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</si>
  <si>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</si>
  <si>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</si>
  <si>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</si>
  <si>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</si>
  <si>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</si>
  <si>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</si>
  <si>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</si>
  <si>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</si>
  <si>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</si>
  <si>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</si>
  <si>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</si>
  <si>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</si>
  <si>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</si>
  <si>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</si>
  <si>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</si>
  <si>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</si>
  <si>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</si>
  <si>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</si>
  <si>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</si>
  <si>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</si>
  <si>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</si>
  <si>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</si>
  <si>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</si>
  <si>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</si>
  <si>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</si>
  <si>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</si>
  <si>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</si>
  <si>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</si>
  <si>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</si>
  <si>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</si>
  <si>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</si>
  <si>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</si>
  <si>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</si>
  <si>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</si>
  <si>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</si>
  <si>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</si>
  <si>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</si>
  <si>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</si>
  <si>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</si>
  <si>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</si>
  <si>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</si>
  <si>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</si>
  <si>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</si>
  <si>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</si>
  <si>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</si>
  <si>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</si>
  <si>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</si>
  <si>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</si>
  <si>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</si>
  <si>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</si>
  <si>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</si>
  <si>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</si>
  <si>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</si>
  <si>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</si>
  <si>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</si>
  <si>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</si>
  <si>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</si>
  <si>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</si>
  <si>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</si>
  <si>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</si>
  <si>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</si>
  <si>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</si>
  <si>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</si>
  <si>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</si>
  <si>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</si>
  <si>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</si>
  <si>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</si>
  <si>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</si>
  <si>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</si>
  <si>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</si>
  <si>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</si>
  <si>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</si>
  <si>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</si>
  <si>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</si>
  <si>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</si>
  <si>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</si>
  <si>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</si>
  <si>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</si>
  <si>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</si>
  <si>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</si>
  <si>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</si>
  <si>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</si>
  <si>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</si>
  <si>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</si>
  <si>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</si>
  <si>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</si>
  <si>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</si>
  <si>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</si>
  <si>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</si>
  <si>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</si>
  <si>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</si>
  <si>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</si>
  <si>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</si>
  <si>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</si>
  <si>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</si>
  <si>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</si>
  <si>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</si>
  <si>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</si>
  <si>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</si>
  <si>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</si>
  <si>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</si>
  <si>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</si>
  <si>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</si>
  <si>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</si>
  <si>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</si>
  <si>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</si>
  <si>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</si>
  <si>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</si>
  <si>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</si>
  <si>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</si>
  <si>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</si>
  <si>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</si>
  <si>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</si>
  <si>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</si>
  <si>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</si>
  <si>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</si>
  <si>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</si>
  <si>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</si>
  <si>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</si>
  <si>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</si>
  <si>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</si>
  <si>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</si>
  <si>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</si>
  <si>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</si>
  <si>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</si>
  <si>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</si>
  <si>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</si>
  <si>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</si>
  <si>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</si>
  <si>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</si>
  <si>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</si>
  <si>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</si>
  <si>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</si>
  <si>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</si>
  <si>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</si>
  <si>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</si>
  <si>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</si>
  <si>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</si>
  <si>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</si>
  <si>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</si>
  <si>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</si>
  <si>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</si>
  <si>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</si>
  <si>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</si>
  <si>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</si>
  <si>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</si>
  <si>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</si>
  <si>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</si>
  <si>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</si>
  <si>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</si>
  <si>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</si>
  <si>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</si>
  <si>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</si>
  <si>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</si>
  <si>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</si>
  <si>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</si>
  <si>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</si>
  <si>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</si>
  <si>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</si>
  <si>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</si>
  <si>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</si>
  <si>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</si>
  <si>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</si>
  <si>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</si>
  <si>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</si>
  <si>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</si>
  <si>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</si>
  <si>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</si>
  <si>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</si>
  <si>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</si>
  <si>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</si>
  <si>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</si>
  <si>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</si>
  <si>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</si>
  <si>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</si>
  <si>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</si>
  <si>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</si>
  <si>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</si>
  <si>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</si>
  <si>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</si>
  <si>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</si>
  <si>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</si>
  <si>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</si>
  <si>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</si>
  <si>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</si>
  <si>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</si>
  <si>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</si>
  <si>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</si>
  <si>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</si>
  <si>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</si>
  <si>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</si>
  <si>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</si>
  <si>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</si>
  <si>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</si>
  <si>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</si>
  <si>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</si>
  <si>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</si>
  <si>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</si>
  <si>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</si>
  <si>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</si>
  <si>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</si>
  <si>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</si>
  <si>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</si>
  <si>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</si>
  <si>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</si>
  <si>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</si>
  <si>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</si>
  <si>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</si>
  <si>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</si>
  <si>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</si>
  <si>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</si>
  <si>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</si>
  <si>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</si>
  <si>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</si>
  <si>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</si>
  <si>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</si>
  <si>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</si>
  <si>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</si>
  <si>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</si>
  <si>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</si>
  <si>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</si>
  <si>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</si>
  <si>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</si>
  <si>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</si>
  <si>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</si>
  <si>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</si>
  <si>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</si>
  <si>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</si>
  <si>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</si>
  <si>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</si>
  <si>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</si>
  <si>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</si>
  <si>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</si>
  <si>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</si>
  <si>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</si>
  <si>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</si>
  <si>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</si>
  <si>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</si>
  <si>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</si>
  <si>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</si>
  <si>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</si>
  <si>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</si>
  <si>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</si>
  <si>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</si>
  <si>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</si>
  <si>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</si>
  <si>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</si>
  <si>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</si>
  <si>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</si>
  <si>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</si>
  <si>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</si>
  <si>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</si>
  <si>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</si>
  <si>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</si>
  <si>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</si>
  <si>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</si>
  <si>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</si>
  <si>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</si>
  <si>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</si>
  <si>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</si>
  <si>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</si>
  <si>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</si>
  <si>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</si>
  <si>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</si>
  <si>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</si>
  <si>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</si>
  <si>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</si>
  <si>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</si>
  <si>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</si>
  <si>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</si>
  <si>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</si>
  <si>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</si>
  <si>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</si>
  <si>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</si>
  <si>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</si>
  <si>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</si>
  <si>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</si>
  <si>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</si>
  <si>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</si>
  <si>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</si>
  <si>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</si>
  <si>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</si>
  <si>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</si>
  <si>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</si>
  <si>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</si>
  <si>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</si>
  <si>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</si>
  <si>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</si>
  <si>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</si>
  <si>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</si>
  <si>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</si>
  <si>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</si>
  <si>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</si>
  <si>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</si>
  <si>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</si>
  <si>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</si>
  <si>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</si>
  <si>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</si>
  <si>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</si>
  <si>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</si>
  <si>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</si>
  <si>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</si>
  <si>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</si>
  <si>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</si>
  <si>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</si>
  <si>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</si>
  <si>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</si>
  <si>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</si>
  <si>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</si>
  <si>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</si>
  <si>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</si>
  <si>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</si>
  <si>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</si>
  <si>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</si>
  <si>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</si>
  <si>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</si>
  <si>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</si>
  <si>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</si>
  <si>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</si>
  <si>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</si>
  <si>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</si>
  <si>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</si>
  <si>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</si>
  <si>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</si>
  <si>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</si>
  <si>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</si>
  <si>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</si>
  <si>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</si>
  <si>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</si>
  <si>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</si>
  <si>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</si>
  <si>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</si>
  <si>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</si>
  <si>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</si>
  <si>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</si>
  <si>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</si>
  <si>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</si>
  <si>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</si>
  <si>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</si>
  <si>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</si>
  <si>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</si>
  <si>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</si>
  <si>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</si>
  <si>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</si>
  <si>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</si>
  <si>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</si>
  <si>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</si>
  <si>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</si>
  <si>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</si>
  <si>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</si>
  <si>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</si>
  <si>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</si>
  <si>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</si>
  <si>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</si>
  <si>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</si>
  <si>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</si>
  <si>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</si>
  <si>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</si>
  <si>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</si>
  <si>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</si>
  <si>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</si>
  <si>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</si>
  <si>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</si>
  <si>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</si>
  <si>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</si>
  <si>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</si>
  <si>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</si>
  <si>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</si>
  <si>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</si>
  <si>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</si>
  <si>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</si>
  <si>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</si>
  <si>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</si>
  <si>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</si>
  <si>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</si>
  <si>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</si>
  <si>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</si>
  <si>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</si>
  <si>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</si>
  <si>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</si>
  <si>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</si>
  <si>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</si>
  <si>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</si>
  <si>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</si>
  <si>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</si>
  <si>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</si>
  <si>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</si>
  <si>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</si>
  <si>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</si>
  <si>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</si>
  <si>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</si>
  <si>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</si>
  <si>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</si>
  <si>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</si>
  <si>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</si>
  <si>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</si>
  <si>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</si>
  <si>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</si>
  <si>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</si>
  <si>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</si>
  <si>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</si>
  <si>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</si>
  <si>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</si>
  <si>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</si>
  <si>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</si>
  <si>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</si>
  <si>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</si>
  <si>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</si>
  <si>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</si>
  <si>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</si>
  <si>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</si>
  <si>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</si>
  <si>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</si>
  <si>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</si>
  <si>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</si>
  <si>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</si>
  <si>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</si>
  <si>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</si>
  <si>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</si>
  <si>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</si>
  <si>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</si>
  <si>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</si>
  <si>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</si>
  <si>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</si>
  <si>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</si>
  <si>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</si>
  <si>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</si>
  <si>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</si>
  <si>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</si>
  <si>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</si>
  <si>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</si>
  <si>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</si>
  <si>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</si>
  <si>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</si>
  <si>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</si>
  <si>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</si>
  <si>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</si>
  <si>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</si>
  <si>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</si>
  <si>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</si>
  <si>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</si>
  <si>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</si>
  <si>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</si>
  <si>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</si>
  <si>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</si>
  <si>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</si>
  <si>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</si>
  <si>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</si>
  <si>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</si>
  <si>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</si>
  <si>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</si>
  <si>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</si>
  <si>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</si>
  <si>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</si>
  <si>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</si>
  <si>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</si>
  <si>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</si>
  <si>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</si>
  <si>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</si>
  <si>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</si>
  <si>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</si>
  <si>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</si>
  <si>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</si>
  <si>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</si>
  <si>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</si>
  <si>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</si>
  <si>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</si>
  <si>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</si>
  <si>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</si>
  <si>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</si>
  <si>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</si>
  <si>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</si>
  <si>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</si>
  <si>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</si>
  <si>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</si>
  <si>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</si>
  <si>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</si>
  <si>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</si>
  <si>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</si>
  <si>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</si>
  <si>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</si>
  <si>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</si>
  <si>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</si>
  <si>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</si>
  <si>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</si>
  <si>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</si>
  <si>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</si>
  <si>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</si>
  <si>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</si>
  <si>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</si>
  <si>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</si>
  <si>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</si>
  <si>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</si>
  <si>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</si>
  <si>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</si>
  <si>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</si>
  <si>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</si>
  <si>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</si>
  <si>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</si>
  <si>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</si>
  <si>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</si>
  <si>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</si>
  <si>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</si>
  <si>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</si>
  <si>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</si>
  <si>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</si>
  <si>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</si>
  <si>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</si>
  <si>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</si>
  <si>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</si>
  <si>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</si>
  <si>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</si>
  <si>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</si>
  <si>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</si>
  <si>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</si>
  <si>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</si>
  <si>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</si>
  <si>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</si>
  <si>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</si>
  <si>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</si>
  <si>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</si>
  <si>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</si>
  <si>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</si>
  <si>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</si>
  <si>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</si>
  <si>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</si>
  <si>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</si>
  <si>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</si>
  <si>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</si>
  <si>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</si>
  <si>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</si>
  <si>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</si>
  <si>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</si>
  <si>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</si>
  <si>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</si>
  <si>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</si>
  <si>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</si>
  <si>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</si>
  <si>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</si>
  <si>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</si>
  <si>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</si>
  <si>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</si>
  <si>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</si>
  <si>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</si>
  <si>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</si>
  <si>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</si>
  <si>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</si>
  <si>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</si>
  <si>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</si>
  <si>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</si>
  <si>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</si>
  <si>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</si>
  <si>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</si>
  <si>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</si>
  <si>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</si>
  <si>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</si>
  <si>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</si>
  <si>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</si>
  <si>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</si>
  <si>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</si>
  <si>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</si>
  <si>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</si>
  <si>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</si>
  <si>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</si>
  <si>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</si>
  <si>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</si>
  <si>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</si>
  <si>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</si>
  <si>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</si>
  <si>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</si>
  <si>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</si>
  <si>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</si>
  <si>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</si>
  <si>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</si>
  <si>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</si>
  <si>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</si>
  <si>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</si>
  <si>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</si>
  <si>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</si>
  <si>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</si>
  <si>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</si>
  <si>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</si>
  <si>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</si>
  <si>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</si>
  <si>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</si>
  <si>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</si>
  <si>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</si>
  <si>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</si>
  <si>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</si>
  <si>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</si>
  <si>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</si>
  <si>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</si>
  <si>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</si>
  <si>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</si>
  <si>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</si>
  <si>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</si>
  <si>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</si>
  <si>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</si>
  <si>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</si>
  <si>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</si>
  <si>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</si>
  <si>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</si>
  <si>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</si>
  <si>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</si>
  <si>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</si>
  <si>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</si>
  <si>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</si>
  <si>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</si>
  <si>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</si>
  <si>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</si>
  <si>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</si>
  <si>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</si>
  <si>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</si>
  <si>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</si>
  <si>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</si>
  <si>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</si>
  <si>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</si>
  <si>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</si>
  <si>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</si>
  <si>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</si>
  <si>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</si>
  <si>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</si>
  <si>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</si>
  <si>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</si>
  <si>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</si>
  <si>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</si>
  <si>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</si>
  <si>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</si>
  <si>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</si>
  <si>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</si>
  <si>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</si>
  <si>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</si>
  <si>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</si>
  <si>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</si>
  <si>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</si>
  <si>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</si>
  <si>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</si>
  <si>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</si>
  <si>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</si>
  <si>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</si>
  <si>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</si>
  <si>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</si>
  <si>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</si>
  <si>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</si>
  <si>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</si>
  <si>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</si>
  <si>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</si>
  <si>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</si>
  <si>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</si>
  <si>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</si>
  <si>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</si>
  <si>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</si>
  <si>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</si>
  <si>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</si>
  <si>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</si>
  <si>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</si>
  <si>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</si>
  <si>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</si>
  <si>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</si>
  <si>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</si>
  <si>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</si>
  <si>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</si>
  <si>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</si>
  <si>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</si>
  <si>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</si>
  <si>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</si>
  <si>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</si>
  <si>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</si>
  <si>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</si>
  <si>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</si>
  <si>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</si>
  <si>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</si>
  <si>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</si>
  <si>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</si>
  <si>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</si>
  <si>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</si>
  <si>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</si>
  <si>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</si>
  <si>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</si>
  <si>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</si>
  <si>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</si>
  <si>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</si>
  <si>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</si>
  <si>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</si>
  <si>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</si>
  <si>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</si>
  <si>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</si>
  <si>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</si>
  <si>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</si>
  <si>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</si>
  <si>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</si>
  <si>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</si>
  <si>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</si>
  <si>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</si>
  <si>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</si>
  <si>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</si>
  <si>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</si>
  <si>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</si>
  <si>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</si>
  <si>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</si>
  <si>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</si>
  <si>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</si>
  <si>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</si>
  <si>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</si>
  <si>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</si>
  <si>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</si>
  <si>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</si>
  <si>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</si>
  <si>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</si>
  <si>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</si>
  <si>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</si>
  <si>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</si>
  <si>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</si>
  <si>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</si>
  <si>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</si>
  <si>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</si>
  <si>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</si>
  <si>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</si>
  <si>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</si>
  <si>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</si>
  <si>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</si>
  <si>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</si>
  <si>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</si>
  <si>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</si>
  <si>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</si>
  <si>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</si>
  <si>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</si>
  <si>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</si>
  <si>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</si>
  <si>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</si>
  <si>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</si>
  <si>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</si>
  <si>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</si>
  <si>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</si>
  <si>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</si>
  <si>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</si>
  <si>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</si>
  <si>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</si>
  <si>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</si>
  <si>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</si>
  <si>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</si>
  <si>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</si>
  <si>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</si>
  <si>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</si>
  <si>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</si>
  <si>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</si>
  <si>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</si>
  <si>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</si>
  <si>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</si>
  <si>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</si>
  <si>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</si>
  <si>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</si>
  <si>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</si>
  <si>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</si>
  <si>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</si>
  <si>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</si>
  <si>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</si>
  <si>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</si>
  <si>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</si>
  <si>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</si>
  <si>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</si>
  <si>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</si>
  <si>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</si>
  <si>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</si>
  <si>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</si>
  <si>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</si>
  <si>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</si>
  <si>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</si>
  <si>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</si>
  <si>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</si>
  <si>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</si>
  <si>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</si>
  <si>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</si>
  <si>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</si>
  <si>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</si>
  <si>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</si>
  <si>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</si>
  <si>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</si>
  <si>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</si>
  <si>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</si>
  <si>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</si>
  <si>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</si>
  <si>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</si>
  <si>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</si>
  <si>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</si>
  <si>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</si>
  <si>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</si>
  <si>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</si>
  <si>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</si>
  <si>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</si>
  <si>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</si>
  <si>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</si>
  <si>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</si>
  <si>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</si>
  <si>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</si>
  <si>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</si>
  <si>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</si>
  <si>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</si>
  <si>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</si>
  <si>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</si>
  <si>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</si>
  <si>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</si>
  <si>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</si>
  <si>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</si>
  <si>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</si>
  <si>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</si>
  <si>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</si>
  <si>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</si>
  <si>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</si>
  <si>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</si>
  <si>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</si>
  <si>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</si>
  <si>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</si>
  <si>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</si>
  <si>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</si>
  <si>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</si>
  <si>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</si>
  <si>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</si>
  <si>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</si>
  <si>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</si>
  <si>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</si>
  <si>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</si>
  <si>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</si>
  <si>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</si>
  <si>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</si>
  <si>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</si>
  <si>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</si>
  <si>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</si>
  <si>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</si>
  <si>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</si>
  <si>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</si>
  <si>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</si>
  <si>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</si>
  <si>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</si>
  <si>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</si>
  <si>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</si>
  <si>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</si>
  <si>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</si>
  <si>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</si>
  <si>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</si>
  <si>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</si>
  <si>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</si>
  <si>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</si>
  <si>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</si>
  <si>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</si>
  <si>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</si>
  <si>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</si>
  <si>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</si>
  <si>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</si>
  <si>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</si>
  <si>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</si>
  <si>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</si>
  <si>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</si>
  <si>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</si>
  <si>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</si>
  <si>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</si>
  <si>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</si>
  <si>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</si>
  <si>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</si>
  <si>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</si>
  <si>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</si>
  <si>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</si>
  <si>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</si>
  <si>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</si>
  <si>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</si>
  <si>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</si>
  <si>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</si>
  <si>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</si>
  <si>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</si>
  <si>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</si>
  <si>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</si>
  <si>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</si>
  <si>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</si>
  <si>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</si>
  <si>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</si>
  <si>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</si>
  <si>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</si>
  <si>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</si>
  <si>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</si>
  <si>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</si>
  <si>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</si>
  <si>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</si>
  <si>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</si>
  <si>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</si>
  <si>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</si>
  <si>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</si>
  <si>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</si>
  <si>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</si>
  <si>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</si>
  <si>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</si>
  <si>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</si>
  <si>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</si>
  <si>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</si>
  <si>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</si>
  <si>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</si>
  <si>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</si>
  <si>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</si>
  <si>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</si>
  <si>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</si>
  <si>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</si>
  <si>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</si>
  <si>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</si>
  <si>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</si>
  <si>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</si>
  <si>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</si>
  <si>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</si>
  <si>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</si>
  <si>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</si>
  <si>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</si>
  <si>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</si>
  <si>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</si>
  <si>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</si>
  <si>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</si>
  <si>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</si>
  <si>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</si>
  <si>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</si>
  <si>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</si>
  <si>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</si>
  <si>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</si>
  <si>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</si>
  <si>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</si>
  <si>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</si>
  <si>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</si>
  <si>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</si>
  <si>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</si>
  <si>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</si>
  <si>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</si>
  <si>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</si>
  <si>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</si>
  <si>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</si>
  <si>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</si>
  <si>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</si>
  <si>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</si>
  <si>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</si>
  <si>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</si>
  <si>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</si>
  <si>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</si>
  <si>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</si>
  <si>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</si>
  <si>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</si>
  <si>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</si>
  <si>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</si>
  <si>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</si>
  <si>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</si>
  <si>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</si>
  <si>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</si>
  <si>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</si>
  <si>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</si>
  <si>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</si>
  <si>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</si>
  <si>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</si>
  <si>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</si>
  <si>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</si>
  <si>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</si>
  <si>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</si>
  <si>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</si>
  <si>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</si>
  <si>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</si>
  <si>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</si>
  <si>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</si>
  <si>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</si>
  <si>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</si>
  <si>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</si>
  <si>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</si>
  <si>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</si>
  <si>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</si>
  <si>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</si>
  <si>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</si>
  <si>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</si>
  <si>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</si>
  <si>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</si>
  <si>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</si>
  <si>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</si>
  <si>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</si>
  <si>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</si>
  <si>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</si>
  <si>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</si>
  <si>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</si>
  <si>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</si>
  <si>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</si>
  <si>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</si>
  <si>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</si>
  <si>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</si>
  <si>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</si>
  <si>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</si>
  <si>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</si>
  <si>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</si>
  <si>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</si>
  <si>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</si>
  <si>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</si>
  <si>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</si>
  <si>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</si>
  <si>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</si>
  <si>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</si>
  <si>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</si>
  <si>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</si>
  <si>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</si>
  <si>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</si>
  <si>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</si>
  <si>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</si>
  <si>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</si>
  <si>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</si>
  <si>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</si>
  <si>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</si>
  <si>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</si>
  <si>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</si>
  <si>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</si>
  <si>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</si>
  <si>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</si>
  <si>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</si>
  <si>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</si>
  <si>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</si>
  <si>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</si>
  <si>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</si>
  <si>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</si>
  <si>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</si>
  <si>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</si>
  <si>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</si>
  <si>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</si>
  <si>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</si>
  <si>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</si>
  <si>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</si>
  <si>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</si>
  <si>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</si>
  <si>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</si>
  <si>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</si>
  <si>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</si>
  <si>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</si>
  <si>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</si>
  <si>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</si>
  <si>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</si>
  <si>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</si>
  <si>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</si>
  <si>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</si>
  <si>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</si>
  <si>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</si>
  <si>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</si>
  <si>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</si>
  <si>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</si>
  <si>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</si>
  <si>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</si>
  <si>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</si>
  <si>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</si>
  <si>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</si>
  <si>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</si>
  <si>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</si>
  <si>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</si>
  <si>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</si>
  <si>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</si>
  <si>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</si>
  <si>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</si>
  <si>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</si>
  <si>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</si>
  <si>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</si>
  <si>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</si>
  <si>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</si>
  <si>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</si>
  <si>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</si>
  <si>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</si>
  <si>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</si>
  <si>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</si>
  <si>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</si>
  <si>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</si>
  <si>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</si>
  <si>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</si>
  <si>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</si>
  <si>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</si>
  <si>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</si>
  <si>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</si>
  <si>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</si>
  <si>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</si>
  <si>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</si>
  <si>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</si>
  <si>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</si>
  <si>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</si>
  <si>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</si>
  <si>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</si>
  <si>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</si>
  <si>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</si>
  <si>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</si>
  <si>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</si>
  <si>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</si>
  <si>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</si>
  <si>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</si>
  <si>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</si>
  <si>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</si>
  <si>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</si>
  <si>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</si>
  <si>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</si>
  <si>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</si>
  <si>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</si>
  <si>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</si>
  <si>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</si>
  <si>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</si>
  <si>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</si>
  <si>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</si>
  <si>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</si>
  <si>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</si>
  <si>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</si>
  <si>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</si>
  <si>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</si>
  <si>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</si>
  <si>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</si>
  <si>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</si>
  <si>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</si>
  <si>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</si>
  <si>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</si>
  <si>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</si>
  <si>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</si>
  <si>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</si>
  <si>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</si>
  <si>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</si>
  <si>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</si>
  <si>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</si>
  <si>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</si>
  <si>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</si>
  <si>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</si>
  <si>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</si>
  <si>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</si>
  <si>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</si>
  <si>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</si>
  <si>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</si>
  <si>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</si>
  <si>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</si>
  <si>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</si>
  <si>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</si>
  <si>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</si>
  <si>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</si>
  <si>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</si>
  <si>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</si>
  <si>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</si>
  <si>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</si>
  <si>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</si>
  <si>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</si>
  <si>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</si>
  <si>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</si>
  <si>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</si>
  <si>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</si>
  <si>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</si>
  <si>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</si>
  <si>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</si>
  <si>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</si>
  <si>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</si>
  <si>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</si>
  <si>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</si>
  <si>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</si>
  <si>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</si>
  <si>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</si>
  <si>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</si>
  <si>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</si>
  <si>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</si>
  <si>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</si>
  <si>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</si>
  <si>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</si>
  <si>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</si>
  <si>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</si>
  <si>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</si>
  <si>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</si>
  <si>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</si>
  <si>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</si>
  <si>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</si>
  <si>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</si>
  <si>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</si>
  <si>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</si>
  <si>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</si>
  <si>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</si>
  <si>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</si>
  <si>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</si>
  <si>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</si>
  <si>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</si>
  <si>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</si>
  <si>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</si>
  <si>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</si>
  <si>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</si>
  <si>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</si>
  <si>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</si>
  <si>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</si>
  <si>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</si>
  <si>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</si>
  <si>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</si>
  <si>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</si>
  <si>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</si>
  <si>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</si>
  <si>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</si>
  <si>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</si>
  <si>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</si>
  <si>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</si>
  <si>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</si>
  <si>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</si>
  <si>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</si>
  <si>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</si>
  <si>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</si>
  <si>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</si>
  <si>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</si>
  <si>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</si>
  <si>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</si>
  <si>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</si>
  <si>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</si>
  <si>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</si>
  <si>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</si>
  <si>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</si>
  <si>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</si>
  <si>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</si>
  <si>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</si>
  <si>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</si>
  <si>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</si>
  <si>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</si>
  <si>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</si>
  <si>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</si>
  <si>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</si>
  <si>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</si>
  <si>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</si>
  <si>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</si>
  <si>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</si>
  <si>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</si>
  <si>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</si>
  <si>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</si>
  <si>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</si>
  <si>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</si>
  <si>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</si>
  <si>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</si>
  <si>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</si>
  <si>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</si>
  <si>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</si>
  <si>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</si>
  <si>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</si>
  <si>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</si>
  <si>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</si>
  <si>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</si>
  <si>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</si>
  <si>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</si>
  <si>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</si>
  <si>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</si>
  <si>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</si>
  <si>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</si>
  <si>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</si>
  <si>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</si>
  <si>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</si>
  <si>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</si>
  <si>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</si>
  <si>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</si>
  <si>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</si>
  <si>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</si>
  <si>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</si>
  <si>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</si>
  <si>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</si>
  <si>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</si>
  <si>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</si>
  <si>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</si>
  <si>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</si>
  <si>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</si>
  <si>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</si>
  <si>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</si>
  <si>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</si>
  <si>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</si>
  <si>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</si>
  <si>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</si>
  <si>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</si>
  <si>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</si>
  <si>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</si>
  <si>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</si>
  <si>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</si>
  <si>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</si>
  <si>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</si>
  <si>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</si>
  <si>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</si>
  <si>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</si>
  <si>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</si>
  <si>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</si>
  <si>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</si>
  <si>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</si>
  <si>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</si>
  <si>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</si>
  <si>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</si>
  <si>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</si>
  <si>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</si>
  <si>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</si>
  <si>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</si>
  <si>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</si>
  <si>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</si>
  <si>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</si>
  <si>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</si>
  <si>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</si>
  <si>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</si>
  <si>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</si>
  <si>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</si>
  <si>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</si>
  <si>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</si>
  <si>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</si>
  <si>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</si>
  <si>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</si>
  <si>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</si>
  <si>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</si>
  <si>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</si>
  <si>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</si>
  <si>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</si>
  <si>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</si>
  <si>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</si>
  <si>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</si>
  <si>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</si>
  <si>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</si>
  <si>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</si>
  <si>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</si>
  <si>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</si>
  <si>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</si>
  <si>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</si>
  <si>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</si>
  <si>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</si>
  <si>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</si>
  <si>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</si>
  <si>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</si>
  <si>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</si>
  <si>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</si>
  <si>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</si>
  <si>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</si>
  <si>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</si>
  <si>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</si>
  <si>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</si>
  <si>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</si>
  <si>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</si>
  <si>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</si>
  <si>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</si>
  <si>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</si>
  <si>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</si>
  <si>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</si>
  <si>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</si>
  <si>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</si>
  <si>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</si>
  <si>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</si>
  <si>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</si>
  <si>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</si>
  <si>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</si>
  <si>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</si>
  <si>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</si>
  <si>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</si>
  <si>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</si>
  <si>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</si>
  <si>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</si>
  <si>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</si>
  <si>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</si>
  <si>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</si>
  <si>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</si>
  <si>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</si>
  <si>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</si>
  <si>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</si>
  <si>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</si>
  <si>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</si>
  <si>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</si>
  <si>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</si>
  <si>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</si>
  <si>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</si>
  <si>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</si>
  <si>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</si>
  <si>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</si>
  <si>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</si>
  <si>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</si>
  <si>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</si>
  <si>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</si>
  <si>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</si>
  <si>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</si>
  <si>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</si>
  <si>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</si>
  <si>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</si>
  <si>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</si>
  <si>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</si>
  <si>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</si>
  <si>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</si>
  <si>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</si>
  <si>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</si>
  <si>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</si>
  <si>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</si>
  <si>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</si>
  <si>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</si>
  <si>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</si>
  <si>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</si>
  <si>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</si>
  <si>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</si>
  <si>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</si>
  <si>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</si>
  <si>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</si>
  <si>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</si>
  <si>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</si>
  <si>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</si>
  <si>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</si>
  <si>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</si>
  <si>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</si>
  <si>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</si>
  <si>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</si>
  <si>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</si>
  <si>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</si>
  <si>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</si>
  <si>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</si>
  <si>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</si>
  <si>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</si>
  <si>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</si>
  <si>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</si>
  <si>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</si>
  <si>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</si>
  <si>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</si>
  <si>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</si>
  <si>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</si>
  <si>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</si>
  <si>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</si>
  <si>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</si>
  <si>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</si>
  <si>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</si>
  <si>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</si>
  <si>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</si>
  <si>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</si>
  <si>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</si>
  <si>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</si>
  <si>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</si>
  <si>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</si>
  <si>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</si>
  <si>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</si>
  <si>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</si>
  <si>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</si>
  <si>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</si>
  <si>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</si>
  <si>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</si>
  <si>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</si>
  <si>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</si>
  <si>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</si>
  <si>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</si>
  <si>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</si>
  <si>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</si>
  <si>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</si>
  <si>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</si>
  <si>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</si>
  <si>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</si>
  <si>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</si>
  <si>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</si>
  <si>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</si>
  <si>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</si>
  <si>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</si>
  <si>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</si>
  <si>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</si>
  <si>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</si>
  <si>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</si>
  <si>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</si>
  <si>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</si>
  <si>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</si>
  <si>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</si>
  <si>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</si>
  <si>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</si>
  <si>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</si>
  <si>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</si>
  <si>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</si>
  <si>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</si>
  <si>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</si>
  <si>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</si>
  <si>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</si>
  <si>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</si>
  <si>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</si>
  <si>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</si>
  <si>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</si>
  <si>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</si>
  <si>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</si>
  <si>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</si>
  <si>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</si>
  <si>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</si>
  <si>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</si>
  <si>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</si>
  <si>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</si>
  <si>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</si>
  <si>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</si>
  <si>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</si>
  <si>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</si>
  <si>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</si>
  <si>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</si>
  <si>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</si>
  <si>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</si>
  <si>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</si>
  <si>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</si>
  <si>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</si>
  <si>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</si>
  <si>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</si>
  <si>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</si>
  <si>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</si>
  <si>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</si>
  <si>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</si>
  <si>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</si>
  <si>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</si>
  <si>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</si>
  <si>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</si>
  <si>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</si>
  <si>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</si>
  <si>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</si>
  <si>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</si>
  <si>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</si>
  <si>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</si>
  <si>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</si>
  <si>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</si>
  <si>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</si>
  <si>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</si>
  <si>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</si>
  <si>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</si>
  <si>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</si>
  <si>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</si>
  <si>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</si>
  <si>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</si>
  <si>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</si>
  <si>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</si>
  <si>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</si>
  <si>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</si>
  <si>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</si>
  <si>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</si>
  <si>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</si>
  <si>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</si>
  <si>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</si>
  <si>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</si>
  <si>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</si>
  <si>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</si>
  <si>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</si>
  <si>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</si>
  <si>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</si>
  <si>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</si>
  <si>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</si>
  <si>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</si>
  <si>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</si>
  <si>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</si>
  <si>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</si>
  <si>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</si>
  <si>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</si>
  <si>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</si>
  <si>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</si>
  <si>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</si>
  <si>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</si>
  <si>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</si>
  <si>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</si>
  <si>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</si>
  <si>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</si>
  <si>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</si>
  <si>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</si>
  <si>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</si>
  <si>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</si>
  <si>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</si>
  <si>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</si>
  <si>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</si>
  <si>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</si>
  <si>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</si>
  <si>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</si>
  <si>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</si>
  <si>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</si>
  <si>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</si>
  <si>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</si>
  <si>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</si>
  <si>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</si>
  <si>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</si>
  <si>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</si>
  <si>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</si>
  <si>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</si>
  <si>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</si>
  <si>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</si>
  <si>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</si>
  <si>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</si>
  <si>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</si>
  <si>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</si>
  <si>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</si>
  <si>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</si>
  <si>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</si>
  <si>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</si>
  <si>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</si>
  <si>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</si>
  <si>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</si>
  <si>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</si>
  <si>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</si>
  <si>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</si>
  <si>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</si>
  <si>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</si>
  <si>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</si>
  <si>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</si>
  <si>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</si>
  <si>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</si>
  <si>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</si>
  <si>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</si>
  <si>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</si>
  <si>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</si>
  <si>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</si>
  <si>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</si>
  <si>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</si>
  <si>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</si>
  <si>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</si>
  <si>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</si>
  <si>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</si>
  <si>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</si>
  <si>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</si>
  <si>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</si>
  <si>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</si>
  <si>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</si>
  <si>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</si>
  <si>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</si>
  <si>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</si>
  <si>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</si>
  <si>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</si>
  <si>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</si>
  <si>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</si>
  <si>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</si>
  <si>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</si>
  <si>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</si>
  <si>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</si>
  <si>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</si>
  <si>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</si>
  <si>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</si>
  <si>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</si>
  <si>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</si>
  <si>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</si>
  <si>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</si>
  <si>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</si>
  <si>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</si>
  <si>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</si>
  <si>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</si>
  <si>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</si>
  <si>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</si>
  <si>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</si>
  <si>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</si>
  <si>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</si>
  <si>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</si>
  <si>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</si>
  <si>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</si>
  <si>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</si>
  <si>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</si>
  <si>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</si>
  <si>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</si>
  <si>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</si>
  <si>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</si>
  <si>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</si>
  <si>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</si>
  <si>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</si>
  <si>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</si>
  <si>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</si>
  <si>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</si>
  <si>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</si>
  <si>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</si>
  <si>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</si>
  <si>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</si>
  <si>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</si>
  <si>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</si>
  <si>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</si>
  <si>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</si>
  <si>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</si>
  <si>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</si>
  <si>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</si>
  <si>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</si>
  <si>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</si>
  <si>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</si>
  <si>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</si>
  <si>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</si>
  <si>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</si>
  <si>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</si>
  <si>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</si>
  <si>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</si>
  <si>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</si>
  <si>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</si>
  <si>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</si>
  <si>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</si>
  <si>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</si>
  <si>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</si>
  <si>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</si>
  <si>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</si>
  <si>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</si>
  <si>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</si>
  <si>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</si>
  <si>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</si>
  <si>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</si>
  <si>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</si>
  <si>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</si>
  <si>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</si>
  <si>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</si>
  <si>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</si>
  <si>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</si>
  <si>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</si>
  <si>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</si>
  <si>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</si>
  <si>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</si>
  <si>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</si>
  <si>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</si>
  <si>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</si>
  <si>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</si>
  <si>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</si>
  <si>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</si>
  <si>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</si>
  <si>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</si>
  <si>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</si>
  <si>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</si>
  <si>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</si>
  <si>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</si>
  <si>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</si>
  <si>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</si>
  <si>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</si>
  <si>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</si>
  <si>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</si>
  <si>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</si>
  <si>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</si>
  <si>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</si>
  <si>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</si>
  <si>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</si>
  <si>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</si>
  <si>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</si>
  <si>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</si>
  <si>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</si>
  <si>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</si>
  <si>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</si>
  <si>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</si>
  <si>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</si>
  <si>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</si>
  <si>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</si>
  <si>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</si>
  <si>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</si>
  <si>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</si>
  <si>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</si>
  <si>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</si>
  <si>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</si>
  <si>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</si>
  <si>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</si>
  <si>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</si>
  <si>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</si>
  <si>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</si>
  <si>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</si>
  <si>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</si>
  <si>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</si>
  <si>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</si>
  <si>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</si>
  <si>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</si>
  <si>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</si>
  <si>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</si>
  <si>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</si>
  <si>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</si>
  <si>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</si>
  <si>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</si>
  <si>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</si>
  <si>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</si>
  <si>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</si>
  <si>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</si>
  <si>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</si>
  <si>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</si>
  <si>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</si>
  <si>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</si>
  <si>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</si>
  <si>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</si>
  <si>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</si>
  <si>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</si>
  <si>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</si>
  <si>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</si>
  <si>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</si>
  <si>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</si>
  <si>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</si>
  <si>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</si>
  <si>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</si>
  <si>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</si>
  <si>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</si>
  <si>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</si>
  <si>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</si>
  <si>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</si>
  <si>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</si>
  <si>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</si>
  <si>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</si>
  <si>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</si>
  <si>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</si>
  <si>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</si>
  <si>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</si>
  <si>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</si>
  <si>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</si>
  <si>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</si>
  <si>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</si>
  <si>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</si>
  <si>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</si>
  <si>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</si>
  <si>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</si>
  <si>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</si>
  <si>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</si>
  <si>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</si>
  <si>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</si>
  <si>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</si>
  <si>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</si>
  <si>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</si>
  <si>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</si>
  <si>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</si>
  <si>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</si>
  <si>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</si>
  <si>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</si>
  <si>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</si>
  <si>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</si>
  <si>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</si>
  <si>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</si>
  <si>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</si>
  <si>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</si>
  <si>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</si>
  <si>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</si>
  <si>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</si>
  <si>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</si>
  <si>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</si>
  <si>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</si>
  <si>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</si>
  <si>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</si>
  <si>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</si>
  <si>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</si>
  <si>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</si>
  <si>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</si>
  <si>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</si>
  <si>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</si>
  <si>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</si>
  <si>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</si>
  <si>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</si>
  <si>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</si>
  <si>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</si>
  <si>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</si>
  <si>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</si>
  <si>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</si>
  <si>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</si>
  <si>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</si>
  <si>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</si>
  <si>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</si>
  <si>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</si>
  <si>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</si>
  <si>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</si>
  <si>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</si>
  <si>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</si>
  <si>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</si>
  <si>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</si>
  <si>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</si>
  <si>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</si>
  <si>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</si>
  <si>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</si>
  <si>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</si>
  <si>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</si>
  <si>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</si>
  <si>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</si>
  <si>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</si>
  <si>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</si>
  <si>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</si>
  <si>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</si>
  <si>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</si>
  <si>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</si>
  <si>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</si>
  <si>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</si>
  <si>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</si>
  <si>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</si>
  <si>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</si>
  <si>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</si>
  <si>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</si>
  <si>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</si>
  <si>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</si>
  <si>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</si>
  <si>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</si>
  <si>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</si>
  <si>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</si>
  <si>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</si>
  <si>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</si>
  <si>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</si>
  <si>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</si>
  <si>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</si>
  <si>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</si>
  <si>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</si>
  <si>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</si>
  <si>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</si>
  <si>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</si>
  <si>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</si>
  <si>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</si>
  <si>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</si>
  <si>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</si>
  <si>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</si>
  <si>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</si>
  <si>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</si>
  <si>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</si>
  <si>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</si>
  <si>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</si>
  <si>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</si>
  <si>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</si>
  <si>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</si>
  <si>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</si>
  <si>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</si>
  <si>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</si>
  <si>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</si>
  <si>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</si>
  <si>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</si>
  <si>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</si>
  <si>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</si>
  <si>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</si>
  <si>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</si>
  <si>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</si>
  <si>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</si>
  <si>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</si>
  <si>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</si>
  <si>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</si>
  <si>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</si>
  <si>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</si>
  <si>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</si>
  <si>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</si>
  <si>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</si>
  <si>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</si>
  <si>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</si>
  <si>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</si>
  <si>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</si>
  <si>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</si>
  <si>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</si>
  <si>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</si>
  <si>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</si>
  <si>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</si>
  <si>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</si>
  <si>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</si>
  <si>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</si>
  <si>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</si>
  <si>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</si>
  <si>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</si>
  <si>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</si>
  <si>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</si>
  <si>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</si>
  <si>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</si>
  <si>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</si>
  <si>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</si>
  <si>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</si>
  <si>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</si>
  <si>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</si>
  <si>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</si>
  <si>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</si>
  <si>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</si>
  <si>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</si>
  <si>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</si>
  <si>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</si>
  <si>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</si>
  <si>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</si>
  <si>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</si>
  <si>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</si>
  <si>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</si>
  <si>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</si>
  <si>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</si>
  <si>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</si>
  <si>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</si>
  <si>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</si>
  <si>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</si>
  <si>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</si>
  <si>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</si>
  <si>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</si>
  <si>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</si>
  <si>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</si>
  <si>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</si>
  <si>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</si>
  <si>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</si>
  <si>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</si>
  <si>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</si>
  <si>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</si>
  <si>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</si>
  <si>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</si>
  <si>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</si>
  <si>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</si>
  <si>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</si>
  <si>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</si>
  <si>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</si>
  <si>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</si>
  <si>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</si>
  <si>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</si>
  <si>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</si>
  <si>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</si>
  <si>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</si>
  <si>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</si>
  <si>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</si>
  <si>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</si>
  <si>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</si>
  <si>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</si>
  <si>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</si>
  <si>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</si>
  <si>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</si>
  <si>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</si>
  <si>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</si>
  <si>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</si>
  <si>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</si>
  <si>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</si>
  <si>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</si>
  <si>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</si>
  <si>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</si>
  <si>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</si>
  <si>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</si>
  <si>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</si>
  <si>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</si>
  <si>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</si>
  <si>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</si>
  <si>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</si>
  <si>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</si>
  <si>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</si>
  <si>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</si>
  <si>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</si>
  <si>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</si>
  <si>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</si>
  <si>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</si>
  <si>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</si>
  <si>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</si>
  <si>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</si>
  <si>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</si>
  <si>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</si>
  <si>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</si>
  <si>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</si>
  <si>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</si>
  <si>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</si>
  <si>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</si>
  <si>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</si>
  <si>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</si>
  <si>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</si>
  <si>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</si>
  <si>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</si>
  <si>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</si>
  <si>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</si>
  <si>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</si>
  <si>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</si>
  <si>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</si>
  <si>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</si>
  <si>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</si>
  <si>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</si>
  <si>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</si>
  <si>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</si>
  <si>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</si>
  <si>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</si>
  <si>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</si>
  <si>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</si>
  <si>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</si>
  <si>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</si>
  <si>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</si>
  <si>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</si>
  <si>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</si>
  <si>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</si>
  <si>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</si>
  <si>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</si>
  <si>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</si>
  <si>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</si>
  <si>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</si>
  <si>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</si>
  <si>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</si>
  <si>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</si>
  <si>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</si>
  <si>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</si>
  <si>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</si>
  <si>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</si>
  <si>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</si>
  <si>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</si>
  <si>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</si>
  <si>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</si>
  <si>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</si>
  <si>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</si>
  <si>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</si>
  <si>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</si>
  <si>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</si>
  <si>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</si>
  <si>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</si>
  <si>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</si>
  <si>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</si>
  <si>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</si>
  <si>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</si>
  <si>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</si>
  <si>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</si>
  <si>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</si>
  <si>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</si>
  <si>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</si>
  <si>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</si>
  <si>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</si>
  <si>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</si>
  <si>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</si>
  <si>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</si>
  <si>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</si>
  <si>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</si>
  <si>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</si>
  <si>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</si>
  <si>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</si>
  <si>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</si>
  <si>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</si>
  <si>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</si>
  <si>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</si>
  <si>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</si>
  <si>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</si>
  <si>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</si>
  <si>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</si>
  <si>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</si>
  <si>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</si>
  <si>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</si>
  <si>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</si>
  <si>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</si>
  <si>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</si>
  <si>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</si>
  <si>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</si>
  <si>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</si>
  <si>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</si>
  <si>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</si>
  <si>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</si>
  <si>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</si>
  <si>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</si>
  <si>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</si>
  <si>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</si>
  <si>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</si>
  <si>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</si>
  <si>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</si>
  <si>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</si>
  <si>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</si>
  <si>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</si>
  <si>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</si>
  <si>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</si>
  <si>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</si>
  <si>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</si>
  <si>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</si>
  <si>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</si>
  <si>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</si>
  <si>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</si>
  <si>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</si>
  <si>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</si>
  <si>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</si>
  <si>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</si>
  <si>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</si>
  <si>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</si>
  <si>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</si>
  <si>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</si>
  <si>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</si>
  <si>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</si>
  <si>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</si>
  <si>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</si>
  <si>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</si>
  <si>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</si>
  <si>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</si>
  <si>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</si>
  <si>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</si>
  <si>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</si>
  <si>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</si>
  <si>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</si>
  <si>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</si>
  <si>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</si>
  <si>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</si>
  <si>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</si>
  <si>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</si>
  <si>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</si>
  <si>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</si>
  <si>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</si>
  <si>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</si>
  <si>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</si>
  <si>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</si>
  <si>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</si>
  <si>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</si>
  <si>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</si>
  <si>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</si>
  <si>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</si>
  <si>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</si>
  <si>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</si>
  <si>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</si>
  <si>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</si>
  <si>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</si>
  <si>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</si>
  <si>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</si>
  <si>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</si>
  <si>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</si>
  <si>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</si>
  <si>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</si>
  <si>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</si>
  <si>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</si>
  <si>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</si>
  <si>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</si>
  <si>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</si>
  <si>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</si>
  <si>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</si>
  <si>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</si>
  <si>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</si>
  <si>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</si>
  <si>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</si>
  <si>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</si>
  <si>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</si>
  <si>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</si>
  <si>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</si>
  <si>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</si>
  <si>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</si>
  <si>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</si>
  <si>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</si>
  <si>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</si>
  <si>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</si>
  <si>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</si>
  <si>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</si>
  <si>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</si>
  <si>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</si>
  <si>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</si>
  <si>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</si>
  <si>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</si>
  <si>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</si>
  <si>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</si>
  <si>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</si>
  <si>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</si>
  <si>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</si>
  <si>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</si>
  <si>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</si>
  <si>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</si>
  <si>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</si>
  <si>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</si>
  <si>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</si>
  <si>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</si>
  <si>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</si>
  <si>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</si>
  <si>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</si>
  <si>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</si>
  <si>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</si>
  <si>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</si>
  <si>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</si>
  <si>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</si>
  <si>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</si>
  <si>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</si>
  <si>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</si>
  <si>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</si>
  <si>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</si>
  <si>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</si>
  <si>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</si>
  <si>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</si>
  <si>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</si>
  <si>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</si>
  <si>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</si>
  <si>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</si>
  <si>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</si>
  <si>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</si>
  <si>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</si>
  <si>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</si>
  <si>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</si>
  <si>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</si>
  <si>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</si>
  <si>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</si>
  <si>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</si>
  <si>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</si>
  <si>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</si>
  <si>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</si>
  <si>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</si>
  <si>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</si>
  <si>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</si>
  <si>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</si>
  <si>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</si>
  <si>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</si>
  <si>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</si>
  <si>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</si>
  <si>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</si>
  <si>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</si>
  <si>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</si>
  <si>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</si>
  <si>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</si>
  <si>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</si>
  <si>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</si>
  <si>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</si>
  <si>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</si>
  <si>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</si>
  <si>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</si>
  <si>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</si>
  <si>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</si>
  <si>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</si>
  <si>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</si>
  <si>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</si>
  <si>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</si>
  <si>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</si>
  <si>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</si>
  <si>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</si>
  <si>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</si>
  <si>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</si>
  <si>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</si>
  <si>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</si>
  <si>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</si>
  <si>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</si>
  <si>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</si>
  <si>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</si>
  <si>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</si>
  <si>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</si>
  <si>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</si>
  <si>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</si>
  <si>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</si>
  <si>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</si>
  <si>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</si>
  <si>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</si>
  <si>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</si>
  <si>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</si>
  <si>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</si>
  <si>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</si>
  <si>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</si>
  <si>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</si>
  <si>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</si>
  <si>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</si>
  <si>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</si>
  <si>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</si>
  <si>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</si>
  <si>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</si>
  <si>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</si>
  <si>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</si>
  <si>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</si>
  <si>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</si>
  <si>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</si>
  <si>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</si>
  <si>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</si>
  <si>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</si>
  <si>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</si>
  <si>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</si>
  <si>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</si>
  <si>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</si>
  <si>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</si>
  <si>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</si>
  <si>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</si>
  <si>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</si>
  <si>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</si>
  <si>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</si>
  <si>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</si>
  <si>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</si>
  <si>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</si>
  <si>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</si>
  <si>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</si>
  <si>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</si>
  <si>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</si>
  <si>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</si>
  <si>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</si>
  <si>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</si>
  <si>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</si>
  <si>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</si>
  <si>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</si>
  <si>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</si>
  <si>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</si>
  <si>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</si>
  <si>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</si>
  <si>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</si>
  <si>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</si>
  <si>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</si>
  <si>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</si>
  <si>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</si>
  <si>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</si>
  <si>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</si>
  <si>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</si>
  <si>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</si>
  <si>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</si>
  <si>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</si>
  <si>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</si>
  <si>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</si>
  <si>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</si>
  <si>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</si>
  <si>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</si>
  <si>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</si>
  <si>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</si>
  <si>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</si>
  <si>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</si>
  <si>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</si>
  <si>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</si>
  <si>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</si>
  <si>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</si>
  <si>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</si>
  <si>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</si>
  <si>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</si>
  <si>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</si>
  <si>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</si>
  <si>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</si>
  <si>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</si>
  <si>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</si>
  <si>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</si>
  <si>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</si>
  <si>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</si>
  <si>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</si>
  <si>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</si>
  <si>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</si>
  <si>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</si>
  <si>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</si>
  <si>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</si>
  <si>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</si>
  <si>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</si>
  <si>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</si>
  <si>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</si>
  <si>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</si>
  <si>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</si>
  <si>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</si>
  <si>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</si>
  <si>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</si>
  <si>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</si>
  <si>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</si>
  <si>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</si>
  <si>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</si>
  <si>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</si>
  <si>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</si>
  <si>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</si>
  <si>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</si>
  <si>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</si>
  <si>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</si>
  <si>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</si>
  <si>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</si>
  <si>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</si>
  <si>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</si>
  <si>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</si>
  <si>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</si>
  <si>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</si>
  <si>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</si>
  <si>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</si>
  <si>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</si>
  <si>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</si>
  <si>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</si>
  <si>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</si>
  <si>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</si>
  <si>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</si>
  <si>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</si>
  <si>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</si>
  <si>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</si>
  <si>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</si>
  <si>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</si>
  <si>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</si>
  <si>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</si>
  <si>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</si>
  <si>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</si>
  <si>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</si>
  <si>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</si>
  <si>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</si>
  <si>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</si>
  <si>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</si>
  <si>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</si>
  <si>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</si>
  <si>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</si>
  <si>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</si>
  <si>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</si>
  <si>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</si>
  <si>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</si>
  <si>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</si>
  <si>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</si>
  <si>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</si>
  <si>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</si>
  <si>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</si>
  <si>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</si>
  <si>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</si>
  <si>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</si>
  <si>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</si>
  <si>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</si>
  <si>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</si>
  <si>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</si>
  <si>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</si>
  <si>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</si>
  <si>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</si>
  <si>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</si>
  <si>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</si>
  <si>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</si>
  <si>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</si>
  <si>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</si>
  <si>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</si>
  <si>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</si>
  <si>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</si>
  <si>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</si>
  <si>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</si>
  <si>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</si>
  <si>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</si>
  <si>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</si>
  <si>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</si>
  <si>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</si>
  <si>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</si>
  <si>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</si>
  <si>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</si>
  <si>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</si>
  <si>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</si>
  <si>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</si>
  <si>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</si>
  <si>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</si>
  <si>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</si>
  <si>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</si>
  <si>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</si>
  <si>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</si>
  <si>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</si>
  <si>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</si>
  <si>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</si>
  <si>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</si>
  <si>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</si>
  <si>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</si>
  <si>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</si>
  <si>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</si>
  <si>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</si>
  <si>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</si>
  <si>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</si>
  <si>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</si>
  <si>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</si>
  <si>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</si>
  <si>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</si>
  <si>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</si>
  <si>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</si>
  <si>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</si>
  <si>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</si>
  <si>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</si>
  <si>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</si>
  <si>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</si>
  <si>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</si>
  <si>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</si>
  <si>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</si>
  <si>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</si>
  <si>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</si>
  <si>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</si>
  <si>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</si>
  <si>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</si>
  <si>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</si>
  <si>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</si>
  <si>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</si>
  <si>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</si>
  <si>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</si>
  <si>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</si>
  <si>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</si>
  <si>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</si>
  <si>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</si>
  <si>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</si>
  <si>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</si>
  <si>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</si>
  <si>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</si>
  <si>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</si>
  <si>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</si>
  <si>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</si>
  <si>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</si>
  <si>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</si>
  <si>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</si>
  <si>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</si>
  <si>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</si>
  <si>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</si>
  <si>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</si>
  <si>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</si>
  <si>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</si>
  <si>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</si>
  <si>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</si>
  <si>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</si>
  <si>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</si>
  <si>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</si>
  <si>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</si>
  <si>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</si>
  <si>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</si>
  <si>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</si>
  <si>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</si>
  <si>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</si>
  <si>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</si>
  <si>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</si>
  <si>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</si>
  <si>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</si>
  <si>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</si>
  <si>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</si>
  <si>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</si>
  <si>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</si>
  <si>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</si>
  <si>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</si>
  <si>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</si>
  <si>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</si>
  <si>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</si>
  <si>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</si>
  <si>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</si>
  <si>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</si>
  <si>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</si>
  <si>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</si>
  <si>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</si>
  <si>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</si>
  <si>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</si>
  <si>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</si>
  <si>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</si>
  <si>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</si>
  <si>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</si>
  <si>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</si>
  <si>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</si>
  <si>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</si>
  <si>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</si>
  <si>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</si>
  <si>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</si>
  <si>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</si>
  <si>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</si>
  <si>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</si>
  <si>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</si>
  <si>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</si>
  <si>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</si>
  <si>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</si>
  <si>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</si>
  <si>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</si>
  <si>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</si>
  <si>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</si>
  <si>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</si>
  <si>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</si>
  <si>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</si>
  <si>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</si>
  <si>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</si>
  <si>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</si>
  <si>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</si>
  <si>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</si>
  <si>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</si>
  <si>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</si>
  <si>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</si>
  <si>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</si>
  <si>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</si>
  <si>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</si>
  <si>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</si>
  <si>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</si>
  <si>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</si>
  <si>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</si>
  <si>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</si>
  <si>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</si>
  <si>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</si>
  <si>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</si>
  <si>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</si>
  <si>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</si>
  <si>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</si>
  <si>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</si>
  <si>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</si>
  <si>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</si>
  <si>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</si>
  <si>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</si>
  <si>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</si>
  <si>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</si>
  <si>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</si>
  <si>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</si>
  <si>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</si>
  <si>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</si>
  <si>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</si>
  <si>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</si>
  <si>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</si>
  <si>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</si>
  <si>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</si>
  <si>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</si>
  <si>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</si>
  <si>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</si>
  <si>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</si>
  <si>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</si>
  <si>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</si>
  <si>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</si>
  <si>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</si>
  <si>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</si>
  <si>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</si>
  <si>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</si>
  <si>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</si>
  <si>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</si>
  <si>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</si>
  <si>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</si>
  <si>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</si>
  <si>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</si>
  <si>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</si>
  <si>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</si>
  <si>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</si>
  <si>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</si>
  <si>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</si>
  <si>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</si>
  <si>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</si>
  <si>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</si>
  <si>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</si>
  <si>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</si>
  <si>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</si>
  <si>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</si>
  <si>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</si>
  <si>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</si>
  <si>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</si>
  <si>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</si>
  <si>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</si>
  <si>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</si>
  <si>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</si>
  <si>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</si>
  <si>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</si>
  <si>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</si>
  <si>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</si>
  <si>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</si>
  <si>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</si>
  <si>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</si>
  <si>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</si>
  <si>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</si>
  <si>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</si>
  <si>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</si>
  <si>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</si>
  <si>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</si>
  <si>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</si>
  <si>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</si>
  <si>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</si>
  <si>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</si>
  <si>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</si>
  <si>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</si>
  <si>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</si>
  <si>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</si>
  <si>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</si>
  <si>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</si>
  <si>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</si>
  <si>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</si>
  <si>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</si>
  <si>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</si>
  <si>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</si>
  <si>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</si>
  <si>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</si>
  <si>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</si>
  <si>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</si>
  <si>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</si>
  <si>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</si>
  <si>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</si>
  <si>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</si>
  <si>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</si>
  <si>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</si>
  <si>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</si>
  <si>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</si>
  <si>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</si>
  <si>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</si>
  <si>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</si>
  <si>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</si>
  <si>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</si>
  <si>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</si>
  <si>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</si>
  <si>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</si>
  <si>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</si>
  <si>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</si>
  <si>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</si>
  <si>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</si>
  <si>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</si>
  <si>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</si>
  <si>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</si>
  <si>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</si>
  <si>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</si>
  <si>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</si>
  <si>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</si>
  <si>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</si>
  <si>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</si>
  <si>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</si>
  <si>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</si>
  <si>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</si>
  <si>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</si>
  <si>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</si>
  <si>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</si>
  <si>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</si>
  <si>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</si>
  <si>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</si>
  <si>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</si>
  <si>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</si>
  <si>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</si>
  <si>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</si>
  <si>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</si>
  <si>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</si>
  <si>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</si>
  <si>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</si>
  <si>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</si>
  <si>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</si>
  <si>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</si>
  <si>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</si>
  <si>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</si>
  <si>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</si>
  <si>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</si>
  <si>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</si>
  <si>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</si>
  <si>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</si>
  <si>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</si>
  <si>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</si>
  <si>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</si>
  <si>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</si>
  <si>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</si>
  <si>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</si>
  <si>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</si>
  <si>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</si>
  <si>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</si>
  <si>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</si>
  <si>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</si>
  <si>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</si>
  <si>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</si>
  <si>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</si>
  <si>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</si>
  <si>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</si>
  <si>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</si>
  <si>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</si>
  <si>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</si>
  <si>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</si>
  <si>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</si>
  <si>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</si>
  <si>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</si>
  <si>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</si>
  <si>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</si>
  <si>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</si>
  <si>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</si>
  <si>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</si>
  <si>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</si>
  <si>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</si>
  <si>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</si>
  <si>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</si>
  <si>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</si>
  <si>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</si>
  <si>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</si>
  <si>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</si>
  <si>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</si>
  <si>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</si>
  <si>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</si>
  <si>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</si>
  <si>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</si>
  <si>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</si>
  <si>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</si>
  <si>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</si>
  <si>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</si>
  <si>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</si>
  <si>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</si>
  <si>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</si>
  <si>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</si>
  <si>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</si>
  <si>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</si>
  <si>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</si>
  <si>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</si>
  <si>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</si>
  <si>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</si>
  <si>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</si>
  <si>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</si>
  <si>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</si>
  <si>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</si>
  <si>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</si>
  <si>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</si>
  <si>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</si>
  <si>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</si>
  <si>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</si>
  <si>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</si>
  <si>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</si>
  <si>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</si>
  <si>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</si>
  <si>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</si>
  <si>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</si>
  <si>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</si>
  <si>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</si>
  <si>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</si>
  <si>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</si>
  <si>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</si>
  <si>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</si>
  <si>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</si>
  <si>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</si>
  <si>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</si>
  <si>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</si>
  <si>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</si>
  <si>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</si>
  <si>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</si>
  <si>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</si>
  <si>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</si>
  <si>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</si>
  <si>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</si>
  <si>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</si>
  <si>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</si>
  <si>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</si>
  <si>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</si>
  <si>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</si>
  <si>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</si>
  <si>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</si>
  <si>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</si>
  <si>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</si>
  <si>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</si>
  <si>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</si>
  <si>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</si>
  <si>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</si>
  <si>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</si>
  <si>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</si>
  <si>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</si>
  <si>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</si>
  <si>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</si>
  <si>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</si>
  <si>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</si>
  <si>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</si>
  <si>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</si>
  <si>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</si>
  <si>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</si>
  <si>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</si>
  <si>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</si>
  <si>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</si>
  <si>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</si>
  <si>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</si>
  <si>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</si>
  <si>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</si>
  <si>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</si>
  <si>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</si>
  <si>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</si>
  <si>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</si>
  <si>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</si>
  <si>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</si>
  <si>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</si>
  <si>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</si>
  <si>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</si>
  <si>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</si>
  <si>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</si>
  <si>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</si>
  <si>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</si>
  <si>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</si>
  <si>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</si>
  <si>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</si>
  <si>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</si>
  <si>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</si>
  <si>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</si>
  <si>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</si>
  <si>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</si>
  <si>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</si>
  <si>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</si>
  <si>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</si>
  <si>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</si>
  <si>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</si>
  <si>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</si>
  <si>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</si>
  <si>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</si>
  <si>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</si>
  <si>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</si>
  <si>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</si>
  <si>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</si>
  <si>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</si>
  <si>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</si>
  <si>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</si>
  <si>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</si>
  <si>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</si>
  <si>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</si>
  <si>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</si>
  <si>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</si>
  <si>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</si>
  <si>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</si>
  <si>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</si>
  <si>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</si>
  <si>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</si>
  <si>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</si>
  <si>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</si>
  <si>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</si>
  <si>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</si>
  <si>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</si>
  <si>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</si>
  <si>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</si>
  <si>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</si>
  <si>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</si>
  <si>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</si>
  <si>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</si>
  <si>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</si>
  <si>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</si>
  <si>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</si>
  <si>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</si>
  <si>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</si>
  <si>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</si>
  <si>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</si>
  <si>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</si>
  <si>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</si>
  <si>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</si>
  <si>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</si>
  <si>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</si>
  <si>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</si>
  <si>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</si>
  <si>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</si>
  <si>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</si>
  <si>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</si>
  <si>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</si>
  <si>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</si>
  <si>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</si>
  <si>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</si>
  <si>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</si>
  <si>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</si>
  <si>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</si>
  <si>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</si>
  <si>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</si>
  <si>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</si>
  <si>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</si>
  <si>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</si>
  <si>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</si>
  <si>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</si>
  <si>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</si>
  <si>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</si>
  <si>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</si>
  <si>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</si>
  <si>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</si>
  <si>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</si>
  <si>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</si>
  <si>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</si>
  <si>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</si>
  <si>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</si>
  <si>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</si>
  <si>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</si>
  <si>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</si>
  <si>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</si>
  <si>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</si>
  <si>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</si>
  <si>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</si>
  <si>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</si>
  <si>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</si>
  <si>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</si>
  <si>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</si>
  <si>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</si>
  <si>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</si>
  <si>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</si>
  <si>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</si>
  <si>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</si>
  <si>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</si>
  <si>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</si>
  <si>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</si>
  <si>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</si>
  <si>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</si>
  <si>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</si>
  <si>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</si>
  <si>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</si>
  <si>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</si>
  <si>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</si>
  <si>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</si>
  <si>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</si>
  <si>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</si>
  <si>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</si>
  <si>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</si>
  <si>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</si>
  <si>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</si>
  <si>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</si>
  <si>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</si>
  <si>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</si>
  <si>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</si>
  <si>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</si>
  <si>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</si>
  <si>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</si>
  <si>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</si>
  <si>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</si>
  <si>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</si>
  <si>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</si>
  <si>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</si>
  <si>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</si>
  <si>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</si>
  <si>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</si>
  <si>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</si>
  <si>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</si>
  <si>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</si>
  <si>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</si>
  <si>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</si>
  <si>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</si>
  <si>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</si>
  <si>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</si>
  <si>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</si>
  <si>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</si>
  <si>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</si>
  <si>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</si>
  <si>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</si>
  <si>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</si>
  <si>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</si>
  <si>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</si>
  <si>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</si>
  <si>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</si>
  <si>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</si>
  <si>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</si>
  <si>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</si>
  <si>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</si>
  <si>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</si>
  <si>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</si>
  <si>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</si>
  <si>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</si>
  <si>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</si>
  <si>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</si>
  <si>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</si>
  <si>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</si>
  <si>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</si>
  <si>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</si>
  <si>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</si>
  <si>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</si>
  <si>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</si>
  <si>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</si>
  <si>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</si>
  <si>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</si>
  <si>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</si>
  <si>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</si>
  <si>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</si>
  <si>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</si>
  <si>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</si>
  <si>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</si>
  <si>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</si>
  <si>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</si>
  <si>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</si>
  <si>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</si>
  <si>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</si>
  <si>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</si>
  <si>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</si>
  <si>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</si>
  <si>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</si>
  <si>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</si>
  <si>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</si>
  <si>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</si>
  <si>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</si>
  <si>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</si>
  <si>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</si>
  <si>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</si>
  <si>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</si>
  <si>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</si>
  <si>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</si>
  <si>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</si>
  <si>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</si>
  <si>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</si>
  <si>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</si>
  <si>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</si>
  <si>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</si>
  <si>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</si>
  <si>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</si>
  <si>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</si>
  <si>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</si>
  <si>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</si>
  <si>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</si>
  <si>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</si>
  <si>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</si>
  <si>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</si>
  <si>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</si>
  <si>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</si>
  <si>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</si>
  <si>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</si>
  <si>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</si>
  <si>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</si>
  <si>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</si>
  <si>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</si>
  <si>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</si>
  <si>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</si>
  <si>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</si>
  <si>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</si>
  <si>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</si>
  <si>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</si>
  <si>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</si>
  <si>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</si>
  <si>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</si>
  <si>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</si>
  <si>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</si>
  <si>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</si>
  <si>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</si>
  <si>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</si>
  <si>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</si>
  <si>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</si>
  <si>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</si>
  <si>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</si>
  <si>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</si>
  <si>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</si>
  <si>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</si>
  <si>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</si>
  <si>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</si>
  <si>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</si>
  <si>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</si>
  <si>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</si>
  <si>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</si>
  <si>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</si>
  <si>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</si>
  <si>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</si>
  <si>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</si>
  <si>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</si>
  <si>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</si>
  <si>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</si>
  <si>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</si>
  <si>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</si>
  <si>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</si>
  <si>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</si>
  <si>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</si>
  <si>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</si>
  <si>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</si>
  <si>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</si>
  <si>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</si>
  <si>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</si>
  <si>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</si>
  <si>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</si>
  <si>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</si>
  <si>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</si>
  <si>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</si>
  <si>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</si>
  <si>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</si>
  <si>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</si>
  <si>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</si>
  <si>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</si>
  <si>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</si>
  <si>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</si>
  <si>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</si>
  <si>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</si>
  <si>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</si>
  <si>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</si>
  <si>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</si>
  <si>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</si>
  <si>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</si>
  <si>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</si>
  <si>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</si>
  <si>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</si>
  <si>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</si>
  <si>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</si>
  <si>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</si>
  <si>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</si>
  <si>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</si>
  <si>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</si>
  <si>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</si>
  <si>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</si>
  <si>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</si>
  <si>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</si>
  <si>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</si>
  <si>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</si>
  <si>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</si>
  <si>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</si>
  <si>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</si>
  <si>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</si>
  <si>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</si>
  <si>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</si>
  <si>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</si>
  <si>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</si>
  <si>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</si>
  <si>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</si>
  <si>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</si>
  <si>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</si>
  <si>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</si>
  <si>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</si>
  <si>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</si>
  <si>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</si>
  <si>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</si>
  <si>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</si>
  <si>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</si>
  <si>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</si>
  <si>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</si>
  <si>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</si>
  <si>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</si>
  <si>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</si>
  <si>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</si>
  <si>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</si>
  <si>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</si>
  <si>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</si>
  <si>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</si>
  <si>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</si>
  <si>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</si>
  <si>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</si>
  <si>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</si>
  <si>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</si>
  <si>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</si>
  <si>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</si>
  <si>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</si>
  <si>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</si>
  <si>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</si>
  <si>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</si>
  <si>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</si>
  <si>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</si>
  <si>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</si>
  <si>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</si>
  <si>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</si>
  <si>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</si>
  <si>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</si>
  <si>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</si>
  <si>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</si>
  <si>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</si>
  <si>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</si>
  <si>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</si>
  <si>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</si>
  <si>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</si>
  <si>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</si>
  <si>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</si>
  <si>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</si>
  <si>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</si>
  <si>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</si>
  <si>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</si>
  <si>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</si>
  <si>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</si>
  <si>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</si>
  <si>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</si>
  <si>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</si>
  <si>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</si>
  <si>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</si>
  <si>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</si>
  <si>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</si>
  <si>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</si>
  <si>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</si>
  <si>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</si>
  <si>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</si>
  <si>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</si>
  <si>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</si>
  <si>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</si>
  <si>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</si>
  <si>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</si>
  <si>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</si>
  <si>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</si>
  <si>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</si>
  <si>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</si>
  <si>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</si>
  <si>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</si>
  <si>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</si>
  <si>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</si>
  <si>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</si>
  <si>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</si>
  <si>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</si>
  <si>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</si>
  <si>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</si>
  <si>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</si>
  <si>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</si>
  <si>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</si>
  <si>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</si>
  <si>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</si>
  <si>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</si>
  <si>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</si>
  <si>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</si>
  <si>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</si>
  <si>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</si>
  <si>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</si>
  <si>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</si>
  <si>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</si>
  <si>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</si>
  <si>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</si>
  <si>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</si>
  <si>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</si>
  <si>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</si>
  <si>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</si>
  <si>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</si>
  <si>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</si>
  <si>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</si>
  <si>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</si>
  <si>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</si>
  <si>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</si>
  <si>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</si>
  <si>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</si>
  <si>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</si>
  <si>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</si>
  <si>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</si>
  <si>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</si>
  <si>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</si>
  <si>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</si>
  <si>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</si>
  <si>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</si>
  <si>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</si>
  <si>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</si>
  <si>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</si>
  <si>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</si>
  <si>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</si>
  <si>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</si>
  <si>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</si>
  <si>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</si>
  <si>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</si>
  <si>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</si>
  <si>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</si>
  <si>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</si>
  <si>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</si>
  <si>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</si>
  <si>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</si>
  <si>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</si>
  <si>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</si>
  <si>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</si>
  <si>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</si>
  <si>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</si>
  <si>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</si>
  <si>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</si>
  <si>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</si>
  <si>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</si>
  <si>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</si>
  <si>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</si>
  <si>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</si>
  <si>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</si>
  <si>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</si>
  <si>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</si>
  <si>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</si>
  <si>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</si>
  <si>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</si>
  <si>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</si>
  <si>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</si>
  <si>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</si>
  <si>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</si>
  <si>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</si>
  <si>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</si>
  <si>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</si>
  <si>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</si>
  <si>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</si>
  <si>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</si>
  <si>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</si>
  <si>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</si>
  <si>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</si>
  <si>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</si>
  <si>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</si>
  <si>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</si>
  <si>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</si>
  <si>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</si>
  <si>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</si>
  <si>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</si>
  <si>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</si>
  <si>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</si>
  <si>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</si>
  <si>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</si>
  <si>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</si>
  <si>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</si>
  <si>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</si>
  <si>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</si>
  <si>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</si>
  <si>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</si>
  <si>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</si>
  <si>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</si>
  <si>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</si>
  <si>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</si>
  <si>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</si>
  <si>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</si>
  <si>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</si>
  <si>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</si>
  <si>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</si>
  <si>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</si>
  <si>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</si>
  <si>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</si>
  <si>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</si>
  <si>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</si>
  <si>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</si>
  <si>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</si>
  <si>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</si>
  <si>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</si>
  <si>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</si>
  <si>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</si>
  <si>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</si>
  <si>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</si>
  <si>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</si>
  <si>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</si>
  <si>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</si>
  <si>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</si>
  <si>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</si>
  <si>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</si>
  <si>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</si>
  <si>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</si>
  <si>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</si>
  <si>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</si>
  <si>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</si>
  <si>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</si>
  <si>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</si>
  <si>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</si>
  <si>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</si>
  <si>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</si>
  <si>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</si>
  <si>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</si>
  <si>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</si>
  <si>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</si>
  <si>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</si>
  <si>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</si>
  <si>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</si>
  <si>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</si>
  <si>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</si>
  <si>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</si>
  <si>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</si>
  <si>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</si>
  <si>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</si>
  <si>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</si>
  <si>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</si>
  <si>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</si>
  <si>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</si>
  <si>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</si>
  <si>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</si>
  <si>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</si>
  <si>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</si>
  <si>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</si>
  <si>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</si>
  <si>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</si>
  <si>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</si>
  <si>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</si>
  <si>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</si>
  <si>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</si>
  <si>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</si>
  <si>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</si>
  <si>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</si>
  <si>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</si>
  <si>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</si>
  <si>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</si>
  <si>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</si>
  <si>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</si>
  <si>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</si>
  <si>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</si>
  <si>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</si>
  <si>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</si>
  <si>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</si>
  <si>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</si>
  <si>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</si>
  <si>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</si>
  <si>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</si>
  <si>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</si>
  <si>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</si>
  <si>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</si>
  <si>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</si>
  <si>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</si>
  <si>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</si>
  <si>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</si>
  <si>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</si>
  <si>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</si>
  <si>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</si>
  <si>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</si>
  <si>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</si>
  <si>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</si>
  <si>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</si>
  <si>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</si>
  <si>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</si>
  <si>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</si>
  <si>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</si>
  <si>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</si>
  <si>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</si>
  <si>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</si>
  <si>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</si>
  <si>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</si>
  <si>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</si>
  <si>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</si>
  <si>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</si>
  <si>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</si>
  <si>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</si>
  <si>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</si>
  <si>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</si>
  <si>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</si>
  <si>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</si>
  <si>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</si>
  <si>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</si>
  <si>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</si>
  <si>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</si>
  <si>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</si>
  <si>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</si>
  <si>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</si>
  <si>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</si>
  <si>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</si>
  <si>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</si>
  <si>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</si>
  <si>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</si>
  <si>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</si>
  <si>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</si>
  <si>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</si>
  <si>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</si>
  <si>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</si>
  <si>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</si>
  <si>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</si>
  <si>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</si>
  <si>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</si>
  <si>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</si>
  <si>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</si>
  <si>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</si>
  <si>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</si>
  <si>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</si>
  <si>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</si>
  <si>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</si>
  <si>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</si>
  <si>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</si>
  <si>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</si>
  <si>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</si>
  <si>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</si>
  <si>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</si>
  <si>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</si>
  <si>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</si>
  <si>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</si>
  <si>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</si>
  <si>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</si>
  <si>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</si>
  <si>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</si>
  <si>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</si>
  <si>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</si>
  <si>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</si>
  <si>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</si>
  <si>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</si>
  <si>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</si>
  <si>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</si>
  <si>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</si>
  <si>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</si>
  <si>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</si>
  <si>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</si>
  <si>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</si>
  <si>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</si>
  <si>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</si>
  <si>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</si>
  <si>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</si>
  <si>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</si>
  <si>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</si>
  <si>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</si>
  <si>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</si>
  <si>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</si>
  <si>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</si>
  <si>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</si>
  <si>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</si>
  <si>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</si>
  <si>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</si>
  <si>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</si>
  <si>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</si>
  <si>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</si>
  <si>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</si>
  <si>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</si>
  <si>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</si>
  <si>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</si>
  <si>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</si>
  <si>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</si>
  <si>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</si>
  <si>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</si>
  <si>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</si>
  <si>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</si>
  <si>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</si>
  <si>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</si>
  <si>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</si>
  <si>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</si>
  <si>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</si>
  <si>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</si>
  <si>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</si>
  <si>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</si>
  <si>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</si>
  <si>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</si>
  <si>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</si>
  <si>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</si>
  <si>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</si>
  <si>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</si>
  <si>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</si>
  <si>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</si>
  <si>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</si>
  <si>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</si>
  <si>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</si>
  <si>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</si>
  <si>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</si>
  <si>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</si>
  <si>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</si>
  <si>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</si>
  <si>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</si>
  <si>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</si>
  <si>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</si>
  <si>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</si>
  <si>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</si>
  <si>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</si>
  <si>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</si>
  <si>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</si>
  <si>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</si>
  <si>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</si>
  <si>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</si>
  <si>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</si>
  <si>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</si>
  <si>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</si>
  <si>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</si>
  <si>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</si>
  <si>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</si>
  <si>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</si>
  <si>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</si>
  <si>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</si>
  <si>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</si>
  <si>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</si>
  <si>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</si>
  <si>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</si>
  <si>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</si>
  <si>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</si>
  <si>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</si>
  <si>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</si>
  <si>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</si>
  <si>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</si>
  <si>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</si>
  <si>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</si>
  <si>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</si>
  <si>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</si>
  <si>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</si>
  <si>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</si>
  <si>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</si>
  <si>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</si>
  <si>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</si>
  <si>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</si>
  <si>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</si>
  <si>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</si>
  <si>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</si>
  <si>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</si>
  <si>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</si>
  <si>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</si>
  <si>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</si>
  <si>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</si>
  <si>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</si>
  <si>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</si>
  <si>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</si>
  <si>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</si>
  <si>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</si>
  <si>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</si>
  <si>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</si>
  <si>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</si>
  <si>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</si>
  <si>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</si>
  <si>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</si>
  <si>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</si>
  <si>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</si>
  <si>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</si>
  <si>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</si>
  <si>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</si>
  <si>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</si>
  <si>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</si>
  <si>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</si>
  <si>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</si>
  <si>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</si>
  <si>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</si>
  <si>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</si>
  <si>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</si>
  <si>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</si>
  <si>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</si>
  <si>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</si>
  <si>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</si>
  <si>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</si>
  <si>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</si>
  <si>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</si>
  <si>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</si>
  <si>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</si>
  <si>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</si>
  <si>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</si>
  <si>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</si>
  <si>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</si>
  <si>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</si>
  <si>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</si>
  <si>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</si>
  <si>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</si>
  <si>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</si>
  <si>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</si>
  <si>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</si>
  <si>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</si>
  <si>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</si>
  <si>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</si>
  <si>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</si>
  <si>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</si>
  <si>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</si>
  <si>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</si>
  <si>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</si>
  <si>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</si>
  <si>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</si>
  <si>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</si>
  <si>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</si>
  <si>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</si>
  <si>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</si>
  <si>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</si>
  <si>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</si>
  <si>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</si>
  <si>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</si>
  <si>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</si>
  <si>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</si>
  <si>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</si>
  <si>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</si>
  <si>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</si>
  <si>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</si>
  <si>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</si>
  <si>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</si>
  <si>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</si>
  <si>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</si>
  <si>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</si>
  <si>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</si>
  <si>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</si>
  <si>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</si>
  <si>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</si>
  <si>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</si>
  <si>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</si>
  <si>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</si>
  <si>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</si>
  <si>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</si>
  <si>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</si>
  <si>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</si>
  <si>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</si>
  <si>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</si>
  <si>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</si>
  <si>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</si>
  <si>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</si>
  <si>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</si>
  <si>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</si>
  <si>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</si>
  <si>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</si>
  <si>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</si>
  <si>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</si>
  <si>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</si>
  <si>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</si>
  <si>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</si>
  <si>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</si>
  <si>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</si>
  <si>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</si>
  <si>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</si>
  <si>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</si>
  <si>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</si>
  <si>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</si>
  <si>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</si>
  <si>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</si>
  <si>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</si>
  <si>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</si>
  <si>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</si>
  <si>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</si>
  <si>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</si>
  <si>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</si>
  <si>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</si>
  <si>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</si>
  <si>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</si>
  <si>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</si>
  <si>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</si>
  <si>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</si>
  <si>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</si>
  <si>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</si>
  <si>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</si>
  <si>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</si>
  <si>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</si>
  <si>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</si>
  <si>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</si>
  <si>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</si>
  <si>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</si>
  <si>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</si>
  <si>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</si>
  <si>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</si>
  <si>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</si>
  <si>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</si>
  <si>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</si>
  <si>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</si>
  <si>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</si>
  <si>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</si>
  <si>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</si>
  <si>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</si>
  <si>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</si>
  <si>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</si>
  <si>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</si>
  <si>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</si>
  <si>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</si>
  <si>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</si>
  <si>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</si>
  <si>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</si>
  <si>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</si>
  <si>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</si>
  <si>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</si>
  <si>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</si>
  <si>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</si>
  <si>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</si>
  <si>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</si>
  <si>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</si>
  <si>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</si>
  <si>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</si>
  <si>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</si>
  <si>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</si>
  <si>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</si>
  <si>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</si>
  <si>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</si>
  <si>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</si>
  <si>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</si>
  <si>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</si>
  <si>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</si>
  <si>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</si>
  <si>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</si>
  <si>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</si>
  <si>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</si>
  <si>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</si>
  <si>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</si>
  <si>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</si>
  <si>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</si>
  <si>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</si>
  <si>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</si>
  <si>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</si>
  <si>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</si>
  <si>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</si>
  <si>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</si>
  <si>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</si>
  <si>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</si>
  <si>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</si>
  <si>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</si>
  <si>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</si>
  <si>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</si>
  <si>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</si>
  <si>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</si>
  <si>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</si>
  <si>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</si>
  <si>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</si>
  <si>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</si>
  <si>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</si>
  <si>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</si>
  <si>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</si>
  <si>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</si>
  <si>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</si>
  <si>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</si>
  <si>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</si>
  <si>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</si>
  <si>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</si>
  <si>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</si>
  <si>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</si>
  <si>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</si>
  <si>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</si>
  <si>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</si>
  <si>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</si>
  <si>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</si>
  <si>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</si>
  <si>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</si>
  <si>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</si>
  <si>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</si>
  <si>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</si>
  <si>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</si>
  <si>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</si>
  <si>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</si>
  <si>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</si>
  <si>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</si>
  <si>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</si>
  <si>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</si>
  <si>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</si>
  <si>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</si>
  <si>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</si>
  <si>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</si>
  <si>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</si>
  <si>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</si>
  <si>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</si>
  <si>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</si>
  <si>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</si>
  <si>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</si>
  <si>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</si>
  <si>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</si>
  <si>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</si>
  <si>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</si>
  <si>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</si>
  <si>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</si>
  <si>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</si>
  <si>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</si>
  <si>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</si>
  <si>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</si>
  <si>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</si>
  <si>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</si>
  <si>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</si>
  <si>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</si>
  <si>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</si>
  <si>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</si>
  <si>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</si>
  <si>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</si>
  <si>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</si>
  <si>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</si>
  <si>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</si>
  <si>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</si>
  <si>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</si>
  <si>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</si>
  <si>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</si>
  <si>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</si>
  <si>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</si>
  <si>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</si>
  <si>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</si>
  <si>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</si>
  <si>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</si>
  <si>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</si>
  <si>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</si>
  <si>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</si>
  <si>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</si>
  <si>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</si>
  <si>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</si>
  <si>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</si>
  <si>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</si>
  <si>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</si>
  <si>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</si>
  <si>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</si>
  <si>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</si>
  <si>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</si>
  <si>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</si>
  <si>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</si>
  <si>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</si>
  <si>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</si>
  <si>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</si>
  <si>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</si>
  <si>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</si>
  <si>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</si>
  <si>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</si>
  <si>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</si>
  <si>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</si>
  <si>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</si>
  <si>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</si>
  <si>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</si>
  <si>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</si>
  <si>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</si>
  <si>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</si>
  <si>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</si>
  <si>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</si>
  <si>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</si>
  <si>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</si>
  <si>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</si>
  <si>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</si>
  <si>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</si>
  <si>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</si>
  <si>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</si>
  <si>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</si>
  <si>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</si>
  <si>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</si>
  <si>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</si>
  <si>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</si>
  <si>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</si>
  <si>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</si>
  <si>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</si>
  <si>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</si>
  <si>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</si>
  <si>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</si>
  <si>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</si>
  <si>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</si>
  <si>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</si>
  <si>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</si>
  <si>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</si>
  <si>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</si>
  <si>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</si>
  <si>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</si>
  <si>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</si>
  <si>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</si>
  <si>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</si>
  <si>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</si>
  <si>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</si>
  <si>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</si>
  <si>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</si>
  <si>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</si>
  <si>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</si>
  <si>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</si>
  <si>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</si>
  <si>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</si>
  <si>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</si>
  <si>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</si>
  <si>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</si>
  <si>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</si>
  <si>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</si>
  <si>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</si>
  <si>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</si>
  <si>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</si>
  <si>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</si>
  <si>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</si>
  <si>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</si>
  <si>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</si>
  <si>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</si>
  <si>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</si>
  <si>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</si>
  <si>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</si>
  <si>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</si>
  <si>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</si>
  <si>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</si>
  <si>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</si>
  <si>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</si>
  <si>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</si>
  <si>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</si>
  <si>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</si>
  <si>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</si>
  <si>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</si>
  <si>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</si>
  <si>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</si>
  <si>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</si>
  <si>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</si>
  <si>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</si>
  <si>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</si>
  <si>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</si>
  <si>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</si>
  <si>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</si>
  <si>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</si>
  <si>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</si>
  <si>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</si>
  <si>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</si>
  <si>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</si>
  <si>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</si>
  <si>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</si>
  <si>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</si>
  <si>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</si>
  <si>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</si>
  <si>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</si>
  <si>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</si>
  <si>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</si>
  <si>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</si>
  <si>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</si>
  <si>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</si>
  <si>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</si>
  <si>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</si>
  <si>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</si>
  <si>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</si>
  <si>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</si>
  <si>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</si>
  <si>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</si>
  <si>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</si>
  <si>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</si>
  <si>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</si>
  <si>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</si>
  <si>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</si>
  <si>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</si>
  <si>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</si>
  <si>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</si>
  <si>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</si>
  <si>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</si>
  <si>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</si>
  <si>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</si>
  <si>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</si>
  <si>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</si>
  <si>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</si>
  <si>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</si>
  <si>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</si>
  <si>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</si>
  <si>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</si>
  <si>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</si>
  <si>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</si>
  <si>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</si>
  <si>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</si>
  <si>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</si>
  <si>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</si>
  <si>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</si>
  <si>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</si>
  <si>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</si>
  <si>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</si>
  <si>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</si>
  <si>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</si>
  <si>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</si>
  <si>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</si>
  <si>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</si>
  <si>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</si>
  <si>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</si>
  <si>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</si>
  <si>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</si>
  <si>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</si>
  <si>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</si>
  <si>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</si>
  <si>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</si>
  <si>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</si>
  <si>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</si>
  <si>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</si>
  <si>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</si>
  <si>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</si>
  <si>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</si>
  <si>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</si>
  <si>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</si>
  <si>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</si>
  <si>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</si>
  <si>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</si>
  <si>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</si>
  <si>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</si>
  <si>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</si>
  <si>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</si>
  <si>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</si>
  <si>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</si>
  <si>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</si>
  <si>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</si>
  <si>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</si>
  <si>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</si>
  <si>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</si>
  <si>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</si>
  <si>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</si>
  <si>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</si>
  <si>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</si>
  <si>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</si>
  <si>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</si>
  <si>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</si>
  <si>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</si>
  <si>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</si>
  <si>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</si>
  <si>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</si>
  <si>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</si>
  <si>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</si>
  <si>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</si>
  <si>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</si>
  <si>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</si>
  <si>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</si>
  <si>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</si>
  <si>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</si>
  <si>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</si>
  <si>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</si>
  <si>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</si>
  <si>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</si>
  <si>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</si>
  <si>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</si>
  <si>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</si>
  <si>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</si>
  <si>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</si>
  <si>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</si>
  <si>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</si>
  <si>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</si>
  <si>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</si>
  <si>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</si>
  <si>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</si>
  <si>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</si>
  <si>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</si>
  <si>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</si>
  <si>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</si>
  <si>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</si>
  <si>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</si>
  <si>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</si>
  <si>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</si>
  <si>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</si>
  <si>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</si>
  <si>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</si>
  <si>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</si>
  <si>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</si>
  <si>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</si>
  <si>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</si>
  <si>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</si>
  <si>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</si>
  <si>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</si>
  <si>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</si>
  <si>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</si>
  <si>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</si>
  <si>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</si>
  <si>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</si>
  <si>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</si>
  <si>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</si>
  <si>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</si>
  <si>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</si>
  <si>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</si>
  <si>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</si>
  <si>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</si>
  <si>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</si>
  <si>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</si>
  <si>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</si>
  <si>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</si>
  <si>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</si>
  <si>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</si>
  <si>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</si>
  <si>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</si>
  <si>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</si>
  <si>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</si>
  <si>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</si>
  <si>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</si>
  <si>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</si>
  <si>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</si>
  <si>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</si>
  <si>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</si>
  <si>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</si>
  <si>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</si>
  <si>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</si>
  <si>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</si>
  <si>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</si>
  <si>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</si>
  <si>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</si>
  <si>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</si>
  <si>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</si>
  <si>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</si>
  <si>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</si>
  <si>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</si>
  <si>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</si>
  <si>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</si>
  <si>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</si>
  <si>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</si>
  <si>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</si>
  <si>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</si>
  <si>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</si>
  <si>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</si>
  <si>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</si>
  <si>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</si>
  <si>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</si>
  <si>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</si>
  <si>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</si>
  <si>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</si>
  <si>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</si>
  <si>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</si>
  <si>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</si>
  <si>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</si>
  <si>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</si>
  <si>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</si>
  <si>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</si>
  <si>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</si>
  <si>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</si>
  <si>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</si>
  <si>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</si>
  <si>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</si>
  <si>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</si>
  <si>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</si>
  <si>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</si>
  <si>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</si>
  <si>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</si>
  <si>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</si>
  <si>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</si>
  <si>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</si>
  <si>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</si>
  <si>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</si>
  <si>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</si>
  <si>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</si>
  <si>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</si>
  <si>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</si>
  <si>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</si>
  <si>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</si>
  <si>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</si>
  <si>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</si>
  <si>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</si>
  <si>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</si>
  <si>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</si>
  <si>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</si>
  <si>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</si>
  <si>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</si>
  <si>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</si>
  <si>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</si>
  <si>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</si>
  <si>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</si>
  <si>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</si>
  <si>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</si>
  <si>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</si>
  <si>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</si>
  <si>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</si>
  <si>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</si>
  <si>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</si>
  <si>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</si>
  <si>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</si>
  <si>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</si>
  <si>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</si>
  <si>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</si>
  <si>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</si>
  <si>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</si>
  <si>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</si>
  <si>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</si>
  <si>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</si>
  <si>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</si>
  <si>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</si>
  <si>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</si>
  <si>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</si>
  <si>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</si>
  <si>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</si>
  <si>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</si>
  <si>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</si>
  <si>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</si>
  <si>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</si>
  <si>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</si>
  <si>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</si>
  <si>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</si>
  <si>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</si>
  <si>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</si>
  <si>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</si>
  <si>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</si>
  <si>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</si>
  <si>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</si>
  <si>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</si>
  <si>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</si>
  <si>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</si>
  <si>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</si>
  <si>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</si>
  <si>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</si>
  <si>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</si>
  <si>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</si>
  <si>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</si>
  <si>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</si>
  <si>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</si>
  <si>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</si>
  <si>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</si>
  <si>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</si>
  <si>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</si>
  <si>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</si>
  <si>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</si>
  <si>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</si>
  <si>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</si>
  <si>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</si>
  <si>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</si>
  <si>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</si>
  <si>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</si>
  <si>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</si>
  <si>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</si>
  <si>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</si>
  <si>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</si>
  <si>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</si>
  <si>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</si>
  <si>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</si>
  <si>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</si>
  <si>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</si>
  <si>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</si>
  <si>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</si>
  <si>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</si>
  <si>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</si>
  <si>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</si>
  <si>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</si>
  <si>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</si>
  <si>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</si>
  <si>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</si>
  <si>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</si>
  <si>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</si>
  <si>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</si>
  <si>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</si>
  <si>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</si>
  <si>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</si>
  <si>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</si>
  <si>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</si>
  <si>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</si>
  <si>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</si>
  <si>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</si>
  <si>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</si>
  <si>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</si>
  <si>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</si>
  <si>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</si>
  <si>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</si>
  <si>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</si>
  <si>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</si>
  <si>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</si>
  <si>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</si>
  <si>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</si>
  <si>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</si>
  <si>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</si>
  <si>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</si>
  <si>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</si>
  <si>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</si>
  <si>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</si>
  <si>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</si>
  <si>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</si>
  <si>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</si>
  <si>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</si>
  <si>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</si>
  <si>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</si>
  <si>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</si>
  <si>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</si>
  <si>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</si>
  <si>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</si>
  <si>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</si>
  <si>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</si>
  <si>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</si>
  <si>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</si>
  <si>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</si>
  <si>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</si>
  <si>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</si>
  <si>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</si>
  <si>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</si>
  <si>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</si>
  <si>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</si>
  <si>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</si>
  <si>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</si>
  <si>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</si>
  <si>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</si>
  <si>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</si>
  <si>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</si>
  <si>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</si>
  <si>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</si>
  <si>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</si>
  <si>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</si>
  <si>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</si>
  <si>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</si>
  <si>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</si>
  <si>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</si>
  <si>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</si>
  <si>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</si>
  <si>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</si>
  <si>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</si>
  <si>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</si>
  <si>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</si>
  <si>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</si>
  <si>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</si>
  <si>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</si>
  <si>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</si>
  <si>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</si>
  <si>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</si>
  <si>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</si>
  <si>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</si>
  <si>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</si>
  <si>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</si>
  <si>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</si>
  <si>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</si>
  <si>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</si>
  <si>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</si>
  <si>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</si>
  <si>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</si>
  <si>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</si>
  <si>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</si>
  <si>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</si>
  <si>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</si>
  <si>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</si>
  <si>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</si>
  <si>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</si>
  <si>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</si>
  <si>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</si>
  <si>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</si>
  <si>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</si>
  <si>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</si>
  <si>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</si>
  <si>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</si>
  <si>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</si>
  <si>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</si>
  <si>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</si>
  <si>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</si>
  <si>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</si>
  <si>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</si>
  <si>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</si>
  <si>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</si>
  <si>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</si>
  <si>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</si>
  <si>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</si>
  <si>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</si>
  <si>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</si>
  <si>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</si>
  <si>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</si>
  <si>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</si>
  <si>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</si>
  <si>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</si>
  <si>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</si>
  <si>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</si>
  <si>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</si>
  <si>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</si>
  <si>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</si>
  <si>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</si>
  <si>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</si>
  <si>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</si>
  <si>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</si>
  <si>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</si>
  <si>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</si>
  <si>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</si>
  <si>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</si>
  <si>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</si>
  <si>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</si>
  <si>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</si>
  <si>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</si>
  <si>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</si>
  <si>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</si>
  <si>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</si>
  <si>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</si>
  <si>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</si>
  <si>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</si>
  <si>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</si>
  <si>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</si>
  <si>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</si>
  <si>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</si>
  <si>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</si>
  <si>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</si>
  <si>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</si>
  <si>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</si>
  <si>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</si>
  <si>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</si>
  <si>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</si>
  <si>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</si>
  <si>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</si>
  <si>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</si>
  <si>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</si>
  <si>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</si>
  <si>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</si>
  <si>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</si>
  <si>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</si>
  <si>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</si>
  <si>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</si>
  <si>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</si>
  <si>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</si>
  <si>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</si>
  <si>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</si>
  <si>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</si>
  <si>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</si>
  <si>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</si>
  <si>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</si>
  <si>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</si>
  <si>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</si>
  <si>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</si>
  <si>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</si>
  <si>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</si>
  <si>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</si>
  <si>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</si>
  <si>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</si>
  <si>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</si>
  <si>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</si>
  <si>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</si>
  <si>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</si>
  <si>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</si>
  <si>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</si>
  <si>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</si>
  <si>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</si>
  <si>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</si>
  <si>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</si>
  <si>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</si>
  <si>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</si>
  <si>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</si>
  <si>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</si>
  <si>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</si>
  <si>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</si>
  <si>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</si>
  <si>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</si>
  <si>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</si>
  <si>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</si>
  <si>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</si>
  <si>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</si>
  <si>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</si>
  <si>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</si>
  <si>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</si>
  <si>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</si>
  <si>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</si>
  <si>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</si>
  <si>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</si>
  <si>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</si>
  <si>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</si>
  <si>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</si>
  <si>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</si>
  <si>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</si>
  <si>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</si>
  <si>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</si>
  <si>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</si>
  <si>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</si>
  <si>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</si>
  <si>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</si>
  <si>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</si>
  <si>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</si>
  <si>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</si>
  <si>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</si>
  <si>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</si>
  <si>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</si>
  <si>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</si>
  <si>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</si>
  <si>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</si>
  <si>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</si>
  <si>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</si>
  <si>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</si>
  <si>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</si>
  <si>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</si>
  <si>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</si>
  <si>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</si>
  <si>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</si>
  <si>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</si>
  <si>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</si>
  <si>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</si>
  <si>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</si>
  <si>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</si>
  <si>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</si>
  <si>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</si>
  <si>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</si>
  <si>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</si>
  <si>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</si>
  <si>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</si>
  <si>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</si>
  <si>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</si>
  <si>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</si>
  <si>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</si>
  <si>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</si>
  <si>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</si>
  <si>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</si>
  <si>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</si>
  <si>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</si>
  <si>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</si>
  <si>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</si>
  <si>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</si>
  <si>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</si>
  <si>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</si>
  <si>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</si>
  <si>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</si>
  <si>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</si>
  <si>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</si>
  <si>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</si>
  <si>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</si>
  <si>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</si>
  <si>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</si>
  <si>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</si>
  <si>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</si>
  <si>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</si>
  <si>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</si>
  <si>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</si>
  <si>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</si>
  <si>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</si>
  <si>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</si>
  <si>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</si>
  <si>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</si>
  <si>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</si>
  <si>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</si>
  <si>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</si>
  <si>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</si>
  <si>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</si>
  <si>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</si>
  <si>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</si>
  <si>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</si>
  <si>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</si>
  <si>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</si>
  <si>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</si>
  <si>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</si>
  <si>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</si>
  <si>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</si>
  <si>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</si>
  <si>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</si>
  <si>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</si>
  <si>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</si>
  <si>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</si>
  <si>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</si>
  <si>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</si>
  <si>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</si>
  <si>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</si>
  <si>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</si>
  <si>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</si>
  <si>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</si>
  <si>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</si>
  <si>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</si>
  <si>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</si>
  <si>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</si>
  <si>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</si>
  <si>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</si>
  <si>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</si>
  <si>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</si>
  <si>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</si>
  <si>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</si>
  <si>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</si>
  <si>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</si>
  <si>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</si>
  <si>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</si>
  <si>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</si>
  <si>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</si>
  <si>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</si>
  <si>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</si>
  <si>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</si>
  <si>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</si>
  <si>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</si>
  <si>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</si>
  <si>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</si>
  <si>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</si>
  <si>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</si>
  <si>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</si>
  <si>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</si>
  <si>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</si>
  <si>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</si>
  <si>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</si>
  <si>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</si>
  <si>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</si>
  <si>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</si>
  <si>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</si>
  <si>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</si>
  <si>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</si>
  <si>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</si>
  <si>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</si>
  <si>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</si>
  <si>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</si>
  <si>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</si>
  <si>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</si>
  <si>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</si>
  <si>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</si>
  <si>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</si>
  <si>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</si>
  <si>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</si>
  <si>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</si>
  <si>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</si>
  <si>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</si>
  <si>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</si>
  <si>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</si>
  <si>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</si>
  <si>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</si>
  <si>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</si>
  <si>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</si>
  <si>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</si>
  <si>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</si>
  <si>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</si>
  <si>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</si>
  <si>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</si>
  <si>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</si>
  <si>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</si>
  <si>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</si>
  <si>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</si>
  <si>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</si>
  <si>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</si>
  <si>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</si>
  <si>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</si>
  <si>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</si>
  <si>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</si>
  <si>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</si>
  <si>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</si>
  <si>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</si>
  <si>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</si>
  <si>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</si>
  <si>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</si>
  <si>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</si>
  <si>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</si>
  <si>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</si>
  <si>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</si>
  <si>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</si>
  <si>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</si>
  <si>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</si>
  <si>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</si>
  <si>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</si>
  <si>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</si>
  <si>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</si>
  <si>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</si>
  <si>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</si>
  <si>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</si>
  <si>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</si>
  <si>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</si>
  <si>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</si>
  <si>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</si>
  <si>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</si>
  <si>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</si>
  <si>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</si>
  <si>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</si>
  <si>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</si>
  <si>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</si>
  <si>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</si>
  <si>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</si>
  <si>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</si>
  <si>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</si>
  <si>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</si>
  <si>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</si>
  <si>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</si>
  <si>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</si>
  <si>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</si>
  <si>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</si>
  <si>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</si>
  <si>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</si>
  <si>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</si>
  <si>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</si>
  <si>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</si>
  <si>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</si>
  <si>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</si>
  <si>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</si>
  <si>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</si>
  <si>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</si>
  <si>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</si>
  <si>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</si>
  <si>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</si>
  <si>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</si>
  <si>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</si>
  <si>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</si>
  <si>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</si>
  <si>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</si>
  <si>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</si>
  <si>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</si>
  <si>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</si>
  <si>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</si>
  <si>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</si>
  <si>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</si>
  <si>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</si>
  <si>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</si>
  <si>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</si>
  <si>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</si>
  <si>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</si>
  <si>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</si>
  <si>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</si>
  <si>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</si>
  <si>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</si>
  <si>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</si>
  <si>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</si>
  <si>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</si>
  <si>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</si>
  <si>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</si>
  <si>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</si>
  <si>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</si>
  <si>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</si>
  <si>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</si>
  <si>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</si>
  <si>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</si>
  <si>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</si>
  <si>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</si>
  <si>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</si>
  <si>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</si>
  <si>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</si>
  <si>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</si>
  <si>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</si>
  <si>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</si>
  <si>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</si>
  <si>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</si>
  <si>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</si>
  <si>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</si>
  <si>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</si>
  <si>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</si>
  <si>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</si>
  <si>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</si>
  <si>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</si>
  <si>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</si>
  <si>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</si>
  <si>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</si>
  <si>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</si>
  <si>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</si>
  <si>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</si>
  <si>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</si>
  <si>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</si>
  <si>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</si>
  <si>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</si>
  <si>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</si>
  <si>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</si>
  <si>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</si>
  <si>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</si>
  <si>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</si>
  <si>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</si>
  <si>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</si>
  <si>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</si>
  <si>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</si>
  <si>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</si>
  <si>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</si>
  <si>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</si>
  <si>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</si>
  <si>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</si>
  <si>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</si>
  <si>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</si>
  <si>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</si>
  <si>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</si>
  <si>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</si>
  <si>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</si>
  <si>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</si>
  <si>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</si>
  <si>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</si>
  <si>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</si>
  <si>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</si>
  <si>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</si>
  <si>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</si>
  <si>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</si>
  <si>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</si>
  <si>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</si>
  <si>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</si>
  <si>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</si>
  <si>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</si>
  <si>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</si>
  <si>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</si>
  <si>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</si>
  <si>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</si>
  <si>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</si>
  <si>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</si>
  <si>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</si>
  <si>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</si>
  <si>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</si>
  <si>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</si>
  <si>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</si>
  <si>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</si>
  <si>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</si>
  <si>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</si>
  <si>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</si>
  <si>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</si>
  <si>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</si>
  <si>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</si>
  <si>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</si>
  <si>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</si>
  <si>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</si>
  <si>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</si>
  <si>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</si>
  <si>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</si>
  <si>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</si>
  <si>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</si>
  <si>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</si>
  <si>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</si>
  <si>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</si>
  <si>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</si>
  <si>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</si>
  <si>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</si>
  <si>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</si>
  <si>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</si>
  <si>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</si>
  <si>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</si>
  <si>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</si>
  <si>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</si>
  <si>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</si>
  <si>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</si>
  <si>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</si>
  <si>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</si>
  <si>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</si>
  <si>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</si>
  <si>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</si>
  <si>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</si>
  <si>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</si>
  <si>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</si>
  <si>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</si>
  <si>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</si>
  <si>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</si>
  <si>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</si>
  <si>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</si>
  <si>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</si>
  <si>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</si>
  <si>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</si>
  <si>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</si>
  <si>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</si>
  <si>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</si>
  <si>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</si>
  <si>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</si>
  <si>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</si>
  <si>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</si>
  <si>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</si>
  <si>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</si>
  <si>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</si>
  <si>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</si>
  <si>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</si>
  <si>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</si>
  <si>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</si>
  <si>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</si>
  <si>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</si>
  <si>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</si>
  <si>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</si>
  <si>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</si>
  <si>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</si>
  <si>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</si>
  <si>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</si>
  <si>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</si>
  <si>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</si>
  <si>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</si>
  <si>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</si>
  <si>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</si>
  <si>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</si>
  <si>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</si>
  <si>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</si>
  <si>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</si>
  <si>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</si>
  <si>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</si>
  <si>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</si>
  <si>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</si>
  <si>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</si>
  <si>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</si>
  <si>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</si>
  <si>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</si>
  <si>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</si>
  <si>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</si>
  <si>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</si>
  <si>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</si>
  <si>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</si>
  <si>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</si>
  <si>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</si>
  <si>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</si>
  <si>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</si>
  <si>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</si>
  <si>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</si>
  <si>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</si>
  <si>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</si>
  <si>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</si>
  <si>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</si>
  <si>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</si>
  <si>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</si>
  <si>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</si>
  <si>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</si>
  <si>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</si>
  <si>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</si>
  <si>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</si>
  <si>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</si>
  <si>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</si>
  <si>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</si>
  <si>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</si>
  <si>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</si>
  <si>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</si>
  <si>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</si>
  <si>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</si>
  <si>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</si>
  <si>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</si>
  <si>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</si>
  <si>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</si>
  <si>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</si>
  <si>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</si>
  <si>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</si>
  <si>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</si>
  <si>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</si>
  <si>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</si>
  <si>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</si>
  <si>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</si>
  <si>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</si>
  <si>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</si>
  <si>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</si>
  <si>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</si>
  <si>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</si>
  <si>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</si>
  <si>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</si>
  <si>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</si>
  <si>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</si>
  <si>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</si>
  <si>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</si>
  <si>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</si>
  <si>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</si>
  <si>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</si>
  <si>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</si>
  <si>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</si>
  <si>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</si>
  <si>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</si>
  <si>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</si>
  <si>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</si>
  <si>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</si>
  <si>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</si>
  <si>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</si>
  <si>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</si>
  <si>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</si>
  <si>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</si>
  <si>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</si>
  <si>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</si>
  <si>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</si>
  <si>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</si>
  <si>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</si>
  <si>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</si>
  <si>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</si>
  <si>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</si>
  <si>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</si>
  <si>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</si>
  <si>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</si>
  <si>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</si>
  <si>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</si>
  <si>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</si>
  <si>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</si>
  <si>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</si>
  <si>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</si>
  <si>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</si>
  <si>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</si>
  <si>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</si>
  <si>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</si>
  <si>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</si>
  <si>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</si>
  <si>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</si>
  <si>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</si>
  <si>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</si>
  <si>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</si>
  <si>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</si>
  <si>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</si>
  <si>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</si>
  <si>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</si>
  <si>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</si>
  <si>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</si>
  <si>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</si>
  <si>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</si>
  <si>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</si>
  <si>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</si>
  <si>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</si>
  <si>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</si>
  <si>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</si>
  <si>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</si>
  <si>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</si>
  <si>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</si>
  <si>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</si>
  <si>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</si>
  <si>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</si>
  <si>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</si>
  <si>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</si>
  <si>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</si>
  <si>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</si>
  <si>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</si>
  <si>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</si>
  <si>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</si>
  <si>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</si>
  <si>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</si>
  <si>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</si>
  <si>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</si>
  <si>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</si>
  <si>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</si>
  <si>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</si>
  <si>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</si>
  <si>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</si>
  <si>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</si>
  <si>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</si>
  <si>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</si>
  <si>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</si>
  <si>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</si>
  <si>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</si>
  <si>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</si>
  <si>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</si>
  <si>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</si>
  <si>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</si>
  <si>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</si>
  <si>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</si>
  <si>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</si>
  <si>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</si>
  <si>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</si>
  <si>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</si>
  <si>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</si>
  <si>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</si>
  <si>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</si>
  <si>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</si>
  <si>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</si>
  <si>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</si>
  <si>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</si>
  <si>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</si>
  <si>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</si>
  <si>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</si>
  <si>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</si>
  <si>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</si>
  <si>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</si>
  <si>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</si>
  <si>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</si>
  <si>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</si>
  <si>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</si>
  <si>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</si>
  <si>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</si>
  <si>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</si>
  <si>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</si>
  <si>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</si>
  <si>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</si>
  <si>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</si>
  <si>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</si>
  <si>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</si>
  <si>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</si>
  <si>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</si>
  <si>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</si>
  <si>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</si>
  <si>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</si>
  <si>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</si>
  <si>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</si>
  <si>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</si>
  <si>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</si>
  <si>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</si>
  <si>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</si>
  <si>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</si>
  <si>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</si>
  <si>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</si>
  <si>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</si>
  <si>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</si>
  <si>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</si>
  <si>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</si>
  <si>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</si>
  <si>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</si>
  <si>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</si>
  <si>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</si>
  <si>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</si>
  <si>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</si>
  <si>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</si>
  <si>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</si>
  <si>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</si>
  <si>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</si>
  <si>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</si>
  <si>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</si>
  <si>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</si>
  <si>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</si>
  <si>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</si>
  <si>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</si>
  <si>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</si>
  <si>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</si>
  <si>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</si>
  <si>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</si>
  <si>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</si>
  <si>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</si>
  <si>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</si>
  <si>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</si>
  <si>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</si>
  <si>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</si>
  <si>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</si>
  <si>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</si>
  <si>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</si>
  <si>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</si>
  <si>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</si>
  <si>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</si>
  <si>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</si>
  <si>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</si>
  <si>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</si>
  <si>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</si>
  <si>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</si>
  <si>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</si>
  <si>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</si>
  <si>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</si>
  <si>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</si>
  <si>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</si>
  <si>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</si>
  <si>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</si>
  <si>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</si>
  <si>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</si>
  <si>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</si>
  <si>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</si>
  <si>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</si>
  <si>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</si>
  <si>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</si>
  <si>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</si>
  <si>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</si>
  <si>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</si>
  <si>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</si>
  <si>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</si>
  <si>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</si>
  <si>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</si>
  <si>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</si>
  <si>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</si>
  <si>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</si>
  <si>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</si>
  <si>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</si>
  <si>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</si>
  <si>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</si>
  <si>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</si>
  <si>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</si>
  <si>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</si>
  <si>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</si>
  <si>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</si>
  <si>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</si>
  <si>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</si>
  <si>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</si>
  <si>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</si>
  <si>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</si>
  <si>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</si>
  <si>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</si>
  <si>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</si>
  <si>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</si>
  <si>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</si>
  <si>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</si>
  <si>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</si>
  <si>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</si>
  <si>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</si>
  <si>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</si>
  <si>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</si>
  <si>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</si>
  <si>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</si>
  <si>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</si>
  <si>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</si>
  <si>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</si>
  <si>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</si>
  <si>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</si>
  <si>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</si>
  <si>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</si>
  <si>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</si>
  <si>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</si>
  <si>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</si>
  <si>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</si>
  <si>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</si>
  <si>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</si>
  <si>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</si>
  <si>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</si>
  <si>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</si>
  <si>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</si>
  <si>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</si>
  <si>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</si>
  <si>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</si>
  <si>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</si>
  <si>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</si>
  <si>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</si>
  <si>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</si>
  <si>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</si>
  <si>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</si>
  <si>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</si>
  <si>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</si>
  <si>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</si>
  <si>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</si>
  <si>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</si>
  <si>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</si>
  <si>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</si>
  <si>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</si>
  <si>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</si>
  <si>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</si>
  <si>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</si>
  <si>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</si>
  <si>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</si>
  <si>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</si>
  <si>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</si>
  <si>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</si>
  <si>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</si>
  <si>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</si>
  <si>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</si>
  <si>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</si>
  <si>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</si>
  <si>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</si>
  <si>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</si>
  <si>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</si>
  <si>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</si>
  <si>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</si>
  <si>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</si>
  <si>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</si>
  <si>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</si>
  <si>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</si>
  <si>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</si>
  <si>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</si>
  <si>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</si>
  <si>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</si>
  <si>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</si>
  <si>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</si>
  <si>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</si>
  <si>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</si>
  <si>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</si>
  <si>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</si>
  <si>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</si>
  <si>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</si>
  <si>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</si>
  <si>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</si>
  <si>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</si>
  <si>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</si>
  <si>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</si>
  <si>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</si>
  <si>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</si>
  <si>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</si>
  <si>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</si>
  <si>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</si>
  <si>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</si>
  <si>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</si>
  <si>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</si>
  <si>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</si>
  <si>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</si>
  <si>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</si>
  <si>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</si>
  <si>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</si>
  <si>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</si>
  <si>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</si>
  <si>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</si>
  <si>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</si>
  <si>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</si>
  <si>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</si>
  <si>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</si>
  <si>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</si>
  <si>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</si>
  <si>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</si>
  <si>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</si>
  <si>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</si>
  <si>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</si>
  <si>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</si>
  <si>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</si>
  <si>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</si>
  <si>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</si>
  <si>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</si>
  <si>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</si>
  <si>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</si>
  <si>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</si>
  <si>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</si>
  <si>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</si>
  <si>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</si>
  <si>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</si>
  <si>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</si>
  <si>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</si>
  <si>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</si>
  <si>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</si>
  <si>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</si>
  <si>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</si>
  <si>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</si>
  <si>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</si>
  <si>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</si>
  <si>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</si>
  <si>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</si>
  <si>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</si>
  <si>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</si>
  <si>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</si>
  <si>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</si>
  <si>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</si>
  <si>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</si>
  <si>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</si>
  <si>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</si>
  <si>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</si>
  <si>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</si>
  <si>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</si>
  <si>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</si>
  <si>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</si>
  <si>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</si>
  <si>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</si>
  <si>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</si>
  <si>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</si>
  <si>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</si>
  <si>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</si>
  <si>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</si>
  <si>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</si>
  <si>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</si>
  <si>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</si>
  <si>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</si>
  <si>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</si>
  <si>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</si>
  <si>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</si>
  <si>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</si>
  <si>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</si>
  <si>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</si>
  <si>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</si>
  <si>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</si>
  <si>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</si>
  <si>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</si>
  <si>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</si>
  <si>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</si>
  <si>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</si>
  <si>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</si>
  <si>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</si>
  <si>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</si>
  <si>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</si>
  <si>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</si>
  <si>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</si>
  <si>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</si>
  <si>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</si>
  <si>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</si>
  <si>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</si>
  <si>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</si>
  <si>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</si>
  <si>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</si>
  <si>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</si>
  <si>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</si>
  <si>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</si>
  <si>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</si>
  <si>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</si>
  <si>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</si>
  <si>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</si>
  <si>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</si>
  <si>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</si>
  <si>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</si>
  <si>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</si>
  <si>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</si>
  <si>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</si>
  <si>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</si>
  <si>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</si>
  <si>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</si>
  <si>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</si>
  <si>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</si>
  <si>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</si>
  <si>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</si>
  <si>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</si>
  <si>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</si>
  <si>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</si>
  <si>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</si>
  <si>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</si>
  <si>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</si>
  <si>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</si>
  <si>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</si>
  <si>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</si>
  <si>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</si>
  <si>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</si>
  <si>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</si>
  <si>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</si>
  <si>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</si>
  <si>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</si>
  <si>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</si>
  <si>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</si>
  <si>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</si>
  <si>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</si>
  <si>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</si>
  <si>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</si>
  <si>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</si>
  <si>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</si>
  <si>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</si>
  <si>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</si>
  <si>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</si>
  <si>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</si>
  <si>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</si>
  <si>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</si>
  <si>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</si>
  <si>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</si>
  <si>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</si>
  <si>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</si>
  <si>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</si>
  <si>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</si>
  <si>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</si>
  <si>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</si>
  <si>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</si>
  <si>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</si>
  <si>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</si>
  <si>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</si>
  <si>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</si>
  <si>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</si>
  <si>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</si>
  <si>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</si>
  <si>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</si>
  <si>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</si>
  <si>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</si>
  <si>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</si>
  <si>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</si>
  <si>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</si>
  <si>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</si>
  <si>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</si>
  <si>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</si>
  <si>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</si>
  <si>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</si>
  <si>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</si>
  <si>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</si>
  <si>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</si>
  <si>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</si>
  <si>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</si>
  <si>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</si>
  <si>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</si>
  <si>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</si>
  <si>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</si>
  <si>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</si>
  <si>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</si>
  <si>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</si>
  <si>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</si>
  <si>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</si>
  <si>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</si>
  <si>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</si>
  <si>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</si>
  <si>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</si>
  <si>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</si>
  <si>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</si>
  <si>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</si>
  <si>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</si>
  <si>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</si>
  <si>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</si>
  <si>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</si>
  <si>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</si>
  <si>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</si>
  <si>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</si>
  <si>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</si>
  <si>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</si>
  <si>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</si>
  <si>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</si>
  <si>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</si>
  <si>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</si>
  <si>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</si>
  <si>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</si>
  <si>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</si>
  <si>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</si>
  <si>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</si>
  <si>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</si>
  <si>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</si>
  <si>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</si>
  <si>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</si>
  <si>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</si>
  <si>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</si>
  <si>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</si>
  <si>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</si>
  <si>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</si>
  <si>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</si>
  <si>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</si>
  <si>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</si>
  <si>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</si>
  <si>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</si>
  <si>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</si>
  <si>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</si>
  <si>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</si>
  <si>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</si>
  <si>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</si>
  <si>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</si>
  <si>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</si>
  <si>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</si>
  <si>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</si>
  <si>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</si>
  <si>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</si>
  <si>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</si>
  <si>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</si>
  <si>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</si>
  <si>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</si>
  <si>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</si>
  <si>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</si>
  <si>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</si>
  <si>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</si>
  <si>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</si>
  <si>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</si>
  <si>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</si>
  <si>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</si>
  <si>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</si>
  <si>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</si>
  <si>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</si>
  <si>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</si>
  <si>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</si>
  <si>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</si>
  <si>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</si>
  <si>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</si>
  <si>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</si>
  <si>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</si>
  <si>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</si>
  <si>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</si>
  <si>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</si>
  <si>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</si>
  <si>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</si>
  <si>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</si>
  <si>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</si>
  <si>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</si>
  <si>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</si>
  <si>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</si>
  <si>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</si>
  <si>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</si>
  <si>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</si>
  <si>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</si>
  <si>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</si>
  <si>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</si>
  <si>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</si>
  <si>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</si>
  <si>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</si>
  <si>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</si>
  <si>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</si>
  <si>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</si>
  <si>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</si>
  <si>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</si>
  <si>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</si>
  <si>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</si>
  <si>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</si>
  <si>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</si>
  <si>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</si>
  <si>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</si>
  <si>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</si>
  <si>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</si>
  <si>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</si>
  <si>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</si>
  <si>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</si>
  <si>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</si>
  <si>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</si>
  <si>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</si>
  <si>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</si>
  <si>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</si>
  <si>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</si>
  <si>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</si>
  <si>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</si>
  <si>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</si>
  <si>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</si>
  <si>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</si>
  <si>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</si>
  <si>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</si>
  <si>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</si>
  <si>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</si>
  <si>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</si>
  <si>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</si>
  <si>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</si>
  <si>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</si>
  <si>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</si>
  <si>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</si>
  <si>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</si>
  <si>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</si>
  <si>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</si>
  <si>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</si>
  <si>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</si>
  <si>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</si>
  <si>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</si>
  <si>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</si>
  <si>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</si>
  <si>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</si>
  <si>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</si>
  <si>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</si>
  <si>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</si>
  <si>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</si>
  <si>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</si>
  <si>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</si>
  <si>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</si>
  <si>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</si>
  <si>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</si>
  <si>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</si>
  <si>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</si>
  <si>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</si>
  <si>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</si>
  <si>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</si>
  <si>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</si>
  <si>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</si>
  <si>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</si>
  <si>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</si>
  <si>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</si>
  <si>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</si>
  <si>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</si>
  <si>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</si>
  <si>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</si>
  <si>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</si>
  <si>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</si>
  <si>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</si>
  <si>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</si>
  <si>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</si>
  <si>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</si>
  <si>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</si>
  <si>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</si>
  <si>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</si>
  <si>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</si>
  <si>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</si>
  <si>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</si>
  <si>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</si>
  <si>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</si>
  <si>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</si>
  <si>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</si>
  <si>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</si>
  <si>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</si>
  <si>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</si>
  <si>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</si>
  <si>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</si>
  <si>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</si>
  <si>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</si>
  <si>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</si>
  <si>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</si>
  <si>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</si>
  <si>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</si>
  <si>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</si>
  <si>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</si>
  <si>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</si>
  <si>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</si>
  <si>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</si>
  <si>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</si>
  <si>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</si>
  <si>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</si>
  <si>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</si>
  <si>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</si>
  <si>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</si>
  <si>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</si>
  <si>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</si>
  <si>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</si>
  <si>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</si>
  <si>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</si>
  <si>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</si>
  <si>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</si>
  <si>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</si>
  <si>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</si>
  <si>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</si>
  <si>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</si>
  <si>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</si>
  <si>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</si>
  <si>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</si>
  <si>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</si>
  <si>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</si>
  <si>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</si>
  <si>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</si>
  <si>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</si>
  <si>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</si>
  <si>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</si>
  <si>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</si>
  <si>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</si>
  <si>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</si>
  <si>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</si>
  <si>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</si>
  <si>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</si>
  <si>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</si>
  <si>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</si>
  <si>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</si>
  <si>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</si>
  <si>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</si>
  <si>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</si>
  <si>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</si>
  <si>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</si>
  <si>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</si>
  <si>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</si>
  <si>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</si>
  <si>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</si>
  <si>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</si>
  <si>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</si>
  <si>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</si>
  <si>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</si>
  <si>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</si>
  <si>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</si>
  <si>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</si>
  <si>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</si>
  <si>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</si>
  <si>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</si>
  <si>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</si>
  <si>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</si>
  <si>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</si>
  <si>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</si>
  <si>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</si>
  <si>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</si>
  <si>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</si>
  <si>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</si>
  <si>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</si>
  <si>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</si>
  <si>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</si>
  <si>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</si>
  <si>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</si>
  <si>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</si>
  <si>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</si>
  <si>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</si>
  <si>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</si>
  <si>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</si>
  <si>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</si>
  <si>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</si>
  <si>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</si>
  <si>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</si>
  <si>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</si>
  <si>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</si>
  <si>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</si>
  <si>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</si>
  <si>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</si>
  <si>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</si>
  <si>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</si>
  <si>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</si>
  <si>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</si>
  <si>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</si>
  <si>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</si>
  <si>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</si>
  <si>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</si>
  <si>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</si>
  <si>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</si>
  <si>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</si>
  <si>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</si>
  <si>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</si>
  <si>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</si>
  <si>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</si>
  <si>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</si>
  <si>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</si>
  <si>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</si>
  <si>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</si>
  <si>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</si>
  <si>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</si>
  <si>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</si>
  <si>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</si>
  <si>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</si>
  <si>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</si>
  <si>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</si>
  <si>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</si>
  <si>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</si>
  <si>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</si>
  <si>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</si>
  <si>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</si>
  <si>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</si>
  <si>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</si>
  <si>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</si>
  <si>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</si>
  <si>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</si>
  <si>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</si>
  <si>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</si>
  <si>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</si>
  <si>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</si>
  <si>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</si>
  <si>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</si>
  <si>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</si>
  <si>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</si>
  <si>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</si>
  <si>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</si>
  <si>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</si>
  <si>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</si>
  <si>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</si>
  <si>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</si>
  <si>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</si>
  <si>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</si>
  <si>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</si>
  <si>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</si>
  <si>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</si>
  <si>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</si>
  <si>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</si>
  <si>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</si>
  <si>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</si>
  <si>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</si>
  <si>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</si>
  <si>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</si>
  <si>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</si>
  <si>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</si>
  <si>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</si>
  <si>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</si>
  <si>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</si>
  <si>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</si>
  <si>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</si>
  <si>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</si>
  <si>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</si>
  <si>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</si>
  <si>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</si>
  <si>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</si>
  <si>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</si>
  <si>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</si>
  <si>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</si>
  <si>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</si>
  <si>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</si>
  <si>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</si>
  <si>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</si>
  <si>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</si>
  <si>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</si>
  <si>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</si>
  <si>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</si>
  <si>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</si>
  <si>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</si>
  <si>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</si>
  <si>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</si>
  <si>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</si>
  <si>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</si>
  <si>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</si>
  <si>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</si>
  <si>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</si>
  <si>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</si>
  <si>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</si>
  <si>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</si>
  <si>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</si>
  <si>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</si>
  <si>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</si>
  <si>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</si>
  <si>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</si>
  <si>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</si>
  <si>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</si>
  <si>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</si>
  <si>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</si>
  <si>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</si>
  <si>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</si>
  <si>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</si>
  <si>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</si>
  <si>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</si>
  <si>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</si>
  <si>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</si>
  <si>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</si>
  <si>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</si>
  <si>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</si>
  <si>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</si>
  <si>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</si>
  <si>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</si>
  <si>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</si>
  <si>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</si>
  <si>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</si>
  <si>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</si>
  <si>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</si>
  <si>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</si>
  <si>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</si>
  <si>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</si>
  <si>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</si>
  <si>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</si>
  <si>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</si>
  <si>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</si>
  <si>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</si>
  <si>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</si>
  <si>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</si>
  <si>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</si>
  <si>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</si>
  <si>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</si>
  <si>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</si>
  <si>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</si>
  <si>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</si>
  <si>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</si>
  <si>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</si>
  <si>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</si>
  <si>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</si>
  <si>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</si>
  <si>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</si>
  <si>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</si>
  <si>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</si>
  <si>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</si>
  <si>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</si>
  <si>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</si>
  <si>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</si>
  <si>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</si>
  <si>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</si>
  <si>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</si>
  <si>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</si>
  <si>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</si>
  <si>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</si>
  <si>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</si>
  <si>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</si>
  <si>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</si>
  <si>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</si>
  <si>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</si>
  <si>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</si>
  <si>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</si>
  <si>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</si>
  <si>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</si>
  <si>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</si>
  <si>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</si>
  <si>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</si>
  <si>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</si>
  <si>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</si>
  <si>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</si>
  <si>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</si>
  <si>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</si>
  <si>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</si>
  <si>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</si>
  <si>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</si>
  <si>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</si>
  <si>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</si>
  <si>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</si>
  <si>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</si>
  <si>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</si>
  <si>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</si>
  <si>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</si>
  <si>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</si>
  <si>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</si>
  <si>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</si>
  <si>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</si>
  <si>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</si>
  <si>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</si>
  <si>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</si>
  <si>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</si>
  <si>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</si>
  <si>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</si>
  <si>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</si>
  <si>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</si>
  <si>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</si>
  <si>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</si>
  <si>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</si>
  <si>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</si>
  <si>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</si>
  <si>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</si>
  <si>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</si>
  <si>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</si>
  <si>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</si>
  <si>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</si>
  <si>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</si>
  <si>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</si>
  <si>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</si>
  <si>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</si>
  <si>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</si>
  <si>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</si>
  <si>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</si>
  <si>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</si>
  <si>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</si>
  <si>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</si>
  <si>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</si>
  <si>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</si>
  <si>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</si>
  <si>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</si>
  <si>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</si>
  <si>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</si>
  <si>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</si>
  <si>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</si>
  <si>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</si>
  <si>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</si>
  <si>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</si>
  <si>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</si>
  <si>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</si>
  <si>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</si>
  <si>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</si>
  <si>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</si>
  <si>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</si>
  <si>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</si>
  <si>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</si>
  <si>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</si>
  <si>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</si>
  <si>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</si>
  <si>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</si>
  <si>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</si>
  <si>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</si>
  <si>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</si>
  <si>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</si>
  <si>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</si>
  <si>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</si>
  <si>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</si>
  <si>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</si>
  <si>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</si>
  <si>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</si>
  <si>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</si>
  <si>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</si>
  <si>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</si>
  <si>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</si>
  <si>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</si>
  <si>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</si>
  <si>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</si>
  <si>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</si>
  <si>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</si>
  <si>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</si>
  <si>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</si>
  <si>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</si>
  <si>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</si>
  <si>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</si>
  <si>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</si>
  <si>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</si>
  <si>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</si>
  <si>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</si>
  <si>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</si>
  <si>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</si>
  <si>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</si>
  <si>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</si>
  <si>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</si>
  <si>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</si>
  <si>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</si>
  <si>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</si>
  <si>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</si>
  <si>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</si>
  <si>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</si>
  <si>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</si>
  <si>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</si>
  <si>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</si>
  <si>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</si>
  <si>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</si>
  <si>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</si>
  <si>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</si>
  <si>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</si>
  <si>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</si>
  <si>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</si>
  <si>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</si>
  <si>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</si>
  <si>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</si>
  <si>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</si>
  <si>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</si>
  <si>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</si>
  <si>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</si>
  <si>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</si>
  <si>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</si>
  <si>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</si>
  <si>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</si>
  <si>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</si>
  <si>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</si>
  <si>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</si>
  <si>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</si>
  <si>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</si>
  <si>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</si>
  <si>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</si>
  <si>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</si>
  <si>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</si>
  <si>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</si>
  <si>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</si>
  <si>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</si>
  <si>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</si>
  <si>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</si>
  <si>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</si>
  <si>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</si>
  <si>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</si>
  <si>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</si>
  <si>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</si>
  <si>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</si>
  <si>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</si>
  <si>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</si>
  <si>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</si>
  <si>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</si>
  <si>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</si>
  <si>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</si>
  <si>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</si>
  <si>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</si>
  <si>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</si>
  <si>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</si>
  <si>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</si>
  <si>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</si>
  <si>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</si>
  <si>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</si>
  <si>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</si>
  <si>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</si>
  <si>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</si>
  <si>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</si>
  <si>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</si>
  <si>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</si>
  <si>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</si>
  <si>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</si>
  <si>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</si>
  <si>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</si>
  <si>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</si>
  <si>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</si>
  <si>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</si>
  <si>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</si>
  <si>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</si>
  <si>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</si>
  <si>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</si>
  <si>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</si>
  <si>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</si>
  <si>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</si>
  <si>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</si>
  <si>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</si>
  <si>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</si>
  <si>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</si>
  <si>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</si>
  <si>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</si>
  <si>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</si>
  <si>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</si>
  <si>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</si>
  <si>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</si>
  <si>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</si>
  <si>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</si>
  <si>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</si>
  <si>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</si>
  <si>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</si>
  <si>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</si>
  <si>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</si>
  <si>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</si>
  <si>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</si>
  <si>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</si>
  <si>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</si>
  <si>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</si>
  <si>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</si>
  <si>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</si>
  <si>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</si>
  <si>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</si>
  <si>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</si>
  <si>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</si>
  <si>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</si>
  <si>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</si>
  <si>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</si>
  <si>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</si>
  <si>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</si>
  <si>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</si>
  <si>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</si>
  <si>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</si>
  <si>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</si>
  <si>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</si>
  <si>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</si>
  <si>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</si>
  <si>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</si>
  <si>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</si>
  <si>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</si>
  <si>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</si>
  <si>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</si>
  <si>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</si>
  <si>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</si>
  <si>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</si>
  <si>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</si>
  <si>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</si>
  <si>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</si>
  <si>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</si>
  <si>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</si>
  <si>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</si>
  <si>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</si>
  <si>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</si>
  <si>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</si>
  <si>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</si>
  <si>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</si>
  <si>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</si>
  <si>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</si>
  <si>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</si>
  <si>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</si>
  <si>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</si>
  <si>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</si>
  <si>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</si>
  <si>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</si>
  <si>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</si>
  <si>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</si>
  <si>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</si>
  <si>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</si>
  <si>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</si>
  <si>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</si>
  <si>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</si>
  <si>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</si>
  <si>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</si>
  <si>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</si>
  <si>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</si>
  <si>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</si>
  <si>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</si>
  <si>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</si>
  <si>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</si>
  <si>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</si>
  <si>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</si>
  <si>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</si>
  <si>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</si>
  <si>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</si>
  <si>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</si>
  <si>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</si>
  <si>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</si>
  <si>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</si>
  <si>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</si>
  <si>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</si>
  <si>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</si>
  <si>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</si>
  <si>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</si>
  <si>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</si>
  <si>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</si>
  <si>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</si>
  <si>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</si>
  <si>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</si>
  <si>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</si>
  <si>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</si>
  <si>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</si>
  <si>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</si>
  <si>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</si>
  <si>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</si>
  <si>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</si>
  <si>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</si>
  <si>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</si>
  <si>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</si>
  <si>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</si>
  <si>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</si>
  <si>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</si>
  <si>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</si>
  <si>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</si>
  <si>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</si>
  <si>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</si>
  <si>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</si>
  <si>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</si>
  <si>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</si>
  <si>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</si>
  <si>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</si>
  <si>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</si>
  <si>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</si>
  <si>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</si>
  <si>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</si>
  <si>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</si>
  <si>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</si>
  <si>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</si>
  <si>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</si>
  <si>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</si>
  <si>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</si>
  <si>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</si>
  <si>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</si>
  <si>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</si>
  <si>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</si>
  <si>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</si>
  <si>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</si>
  <si>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</si>
  <si>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</si>
  <si>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</si>
  <si>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</si>
  <si>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</si>
  <si>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</si>
  <si>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</si>
  <si>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</si>
  <si>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</si>
  <si>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</si>
  <si>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</si>
  <si>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</si>
  <si>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</si>
  <si>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</si>
  <si>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</si>
  <si>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</si>
  <si>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</si>
  <si>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</si>
  <si>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</si>
  <si>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</si>
  <si>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</si>
  <si>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</si>
  <si>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</si>
  <si>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</si>
  <si>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</si>
  <si>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</si>
  <si>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</si>
  <si>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</si>
  <si>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</si>
  <si>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</si>
  <si>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</si>
  <si>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</si>
  <si>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</si>
  <si>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</si>
  <si>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</si>
  <si>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</si>
  <si>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</si>
  <si>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</si>
  <si>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</si>
  <si>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</si>
  <si>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</si>
  <si>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</si>
  <si>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</si>
  <si>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</si>
  <si>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</si>
  <si>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</si>
  <si>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</si>
  <si>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</si>
  <si>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</si>
  <si>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</si>
  <si>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</si>
  <si>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</si>
  <si>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</si>
  <si>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</si>
  <si>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</si>
  <si>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</si>
  <si>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</si>
  <si>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</si>
  <si>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</si>
  <si>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</si>
  <si>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</si>
  <si>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</si>
  <si>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</si>
  <si>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</si>
  <si>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</si>
  <si>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</si>
  <si>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</si>
  <si>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</si>
  <si>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</si>
  <si>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</si>
  <si>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</si>
  <si>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</si>
  <si>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</si>
  <si>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</si>
  <si>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</si>
  <si>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</si>
  <si>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</si>
  <si>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</si>
  <si>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</si>
  <si>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</si>
  <si>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</si>
  <si>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</si>
  <si>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</si>
  <si>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</si>
  <si>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</si>
  <si>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</si>
  <si>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</si>
  <si>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</si>
  <si>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</si>
  <si>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</si>
  <si>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</si>
  <si>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</si>
  <si>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</si>
  <si>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</si>
  <si>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</si>
  <si>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</si>
  <si>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</si>
  <si>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</si>
  <si>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</si>
  <si>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</si>
  <si>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</si>
  <si>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</si>
  <si>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</si>
  <si>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</si>
  <si>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</si>
  <si>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</si>
  <si>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</si>
  <si>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</si>
  <si>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</si>
  <si>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</si>
  <si>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</si>
  <si>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</si>
  <si>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</si>
  <si>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</si>
  <si>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</si>
  <si>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</si>
  <si>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</si>
  <si>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</si>
  <si>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</si>
  <si>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</si>
  <si>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</si>
  <si>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</si>
  <si>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</si>
  <si>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</si>
  <si>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</si>
  <si>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</si>
  <si>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</si>
  <si>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</si>
  <si>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</si>
  <si>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</si>
  <si>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</si>
  <si>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</si>
  <si>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</si>
  <si>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</si>
  <si>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</si>
  <si>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</si>
  <si>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</si>
  <si>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</si>
  <si>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</si>
  <si>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</si>
  <si>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</si>
  <si>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</si>
  <si>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</si>
  <si>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</si>
  <si>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</si>
  <si>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</si>
  <si>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</si>
  <si>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</si>
  <si>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</si>
  <si>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</si>
  <si>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</si>
  <si>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</si>
  <si>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</si>
  <si>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</si>
  <si>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</si>
  <si>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</si>
  <si>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</si>
  <si>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</si>
  <si>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</si>
  <si>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</si>
  <si>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</si>
  <si>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</si>
  <si>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</si>
  <si>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</si>
  <si>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</si>
  <si>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</si>
  <si>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</si>
  <si>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</si>
  <si>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</si>
  <si>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</si>
  <si>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</si>
  <si>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</si>
  <si>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</si>
  <si>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</si>
  <si>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</si>
  <si>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</si>
  <si>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</si>
  <si>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</si>
  <si>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</si>
  <si>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</si>
  <si>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</si>
  <si>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</si>
  <si>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</si>
  <si>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</si>
  <si>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</si>
  <si>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</si>
  <si>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</si>
  <si>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</si>
  <si>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</si>
  <si>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</si>
  <si>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</si>
  <si>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</si>
  <si>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</si>
  <si>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</si>
  <si>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</si>
  <si>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</si>
  <si>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</si>
  <si>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</si>
  <si>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</si>
  <si>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</si>
  <si>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</si>
  <si>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</si>
  <si>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</si>
  <si>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</si>
  <si>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</si>
  <si>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</si>
  <si>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</si>
  <si>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</si>
  <si>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</si>
  <si>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</si>
  <si>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</si>
  <si>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</si>
  <si>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</si>
  <si>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</si>
  <si>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</si>
  <si>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</si>
  <si>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</si>
  <si>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</si>
  <si>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</si>
  <si>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</si>
  <si>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</si>
  <si>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</si>
  <si>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</si>
  <si>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</si>
  <si>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</si>
  <si>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</si>
  <si>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</si>
  <si>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</si>
  <si>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</si>
  <si>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</si>
  <si>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</si>
  <si>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</si>
  <si>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</si>
  <si>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</si>
  <si>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</si>
  <si>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</si>
  <si>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</si>
  <si>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</si>
  <si>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</si>
  <si>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</si>
  <si>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</si>
  <si>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</si>
  <si>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</si>
  <si>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</si>
  <si>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</si>
  <si>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</si>
  <si>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</si>
  <si>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</si>
  <si>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</si>
  <si>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</si>
  <si>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</si>
  <si>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</si>
  <si>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</si>
  <si>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</si>
  <si>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</si>
  <si>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</si>
  <si>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</si>
  <si>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</si>
  <si>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</si>
  <si>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</si>
  <si>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</si>
  <si>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</si>
  <si>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</si>
  <si>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</si>
  <si>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</si>
  <si>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</si>
  <si>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</si>
  <si>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</si>
  <si>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</si>
  <si>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</si>
  <si>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</si>
  <si>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</si>
  <si>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</si>
  <si>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</si>
  <si>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</si>
  <si>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</si>
  <si>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</si>
  <si>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</si>
  <si>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</si>
  <si>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</si>
  <si>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</si>
  <si>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</si>
  <si>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</si>
  <si>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</si>
  <si>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</si>
  <si>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</si>
  <si>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</si>
  <si>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</si>
  <si>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</si>
  <si>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</si>
  <si>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</si>
  <si>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</si>
  <si>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</si>
  <si>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</si>
  <si>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</si>
  <si>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</si>
  <si>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</si>
  <si>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</si>
  <si>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</si>
  <si>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</si>
  <si>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</si>
  <si>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</si>
  <si>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</si>
  <si>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</si>
  <si>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</si>
  <si>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</si>
  <si>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</si>
  <si>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</si>
  <si>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</si>
  <si>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</si>
  <si>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</si>
  <si>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</si>
  <si>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</si>
  <si>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</si>
  <si>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</si>
  <si>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</si>
  <si>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</si>
  <si>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</si>
  <si>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</si>
  <si>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</si>
  <si>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</si>
  <si>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</si>
  <si>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</si>
  <si>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</si>
  <si>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</si>
  <si>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</si>
  <si>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</si>
  <si>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</si>
  <si>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</si>
  <si>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</si>
  <si>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</si>
  <si>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</si>
  <si>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</si>
  <si>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</si>
  <si>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</si>
  <si>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</si>
  <si>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</si>
  <si>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</si>
  <si>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</si>
  <si>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</si>
  <si>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</si>
  <si>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</si>
  <si>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</si>
  <si>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</si>
  <si>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</si>
  <si>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</si>
  <si>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</si>
  <si>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</si>
  <si>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</si>
  <si>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</si>
  <si>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</si>
  <si>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</si>
  <si>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</si>
  <si>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</si>
  <si>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</si>
  <si>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</si>
  <si>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</si>
  <si>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</si>
  <si>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</si>
  <si>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</si>
  <si>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</si>
  <si>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</si>
  <si>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</si>
  <si>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</si>
  <si>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</si>
  <si>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</si>
  <si>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</si>
  <si>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</si>
  <si>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</si>
  <si>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</si>
  <si>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</si>
  <si>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</si>
  <si>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</si>
  <si>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</si>
  <si>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</si>
  <si>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</si>
  <si>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</si>
  <si>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</si>
  <si>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</si>
  <si>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</si>
  <si>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</si>
  <si>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</si>
  <si>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</si>
  <si>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</si>
  <si>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</si>
  <si>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</si>
  <si>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</si>
  <si>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</si>
  <si>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</si>
  <si>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</si>
  <si>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</si>
  <si>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</si>
  <si>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</si>
  <si>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</si>
  <si>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</si>
  <si>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</si>
  <si>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</si>
  <si>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</si>
  <si>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</si>
  <si>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</si>
  <si>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</si>
  <si>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</si>
  <si>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</si>
  <si>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</si>
  <si>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</si>
  <si>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</si>
  <si>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</si>
  <si>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</si>
  <si>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</si>
  <si>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</si>
  <si>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</si>
  <si>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</si>
  <si>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</si>
  <si>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</si>
  <si>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</si>
  <si>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</si>
  <si>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</si>
  <si>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</si>
  <si>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</si>
  <si>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</si>
  <si>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</si>
  <si>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</si>
  <si>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</si>
  <si>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</si>
  <si>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</si>
  <si>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</si>
  <si>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</si>
  <si>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</si>
  <si>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</si>
  <si>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</si>
  <si>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</si>
  <si>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</si>
  <si>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</si>
  <si>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</si>
  <si>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</si>
  <si>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</si>
  <si>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</si>
  <si>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</si>
  <si>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</si>
  <si>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</si>
  <si>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</si>
  <si>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</si>
  <si>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</si>
  <si>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</si>
  <si>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</si>
  <si>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</si>
  <si>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</si>
  <si>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</si>
  <si>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</si>
  <si>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</si>
  <si>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</si>
  <si>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</si>
  <si>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</si>
  <si>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</si>
  <si>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</si>
  <si>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</si>
  <si>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</si>
  <si>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</si>
  <si>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</si>
  <si>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</si>
  <si>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</si>
  <si>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</si>
  <si>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</si>
  <si>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</si>
  <si>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</si>
  <si>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</si>
  <si>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</si>
  <si>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</si>
  <si>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</si>
  <si>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</si>
  <si>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</si>
  <si>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</si>
  <si>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</si>
  <si>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</si>
  <si>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</si>
  <si>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</si>
  <si>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</si>
  <si>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</si>
  <si>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</si>
  <si>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</si>
  <si>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</si>
  <si>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</si>
  <si>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</si>
  <si>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</si>
  <si>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</si>
  <si>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</si>
  <si>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</si>
  <si>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</si>
  <si>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</si>
  <si>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</si>
  <si>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</si>
  <si>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</si>
  <si>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</si>
  <si>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</si>
  <si>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</si>
  <si>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</si>
  <si>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</si>
  <si>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</si>
  <si>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</si>
  <si>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</si>
  <si>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</si>
  <si>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</si>
  <si>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</si>
  <si>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</si>
  <si>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</si>
  <si>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</si>
  <si>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</si>
  <si>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</si>
  <si>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</si>
  <si>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</si>
  <si>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</si>
  <si>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</si>
  <si>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</si>
  <si>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</si>
  <si>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</si>
  <si>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</si>
  <si>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</si>
  <si>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</si>
  <si>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</si>
  <si>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</si>
  <si>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</si>
  <si>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</si>
  <si>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</si>
  <si>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</si>
  <si>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</si>
  <si>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</si>
  <si>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</si>
  <si>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</si>
  <si>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</si>
  <si>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</si>
  <si>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</si>
  <si>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</si>
  <si>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</si>
  <si>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</si>
  <si>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</si>
  <si>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</si>
  <si>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</si>
  <si>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</si>
  <si>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</si>
  <si>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</si>
  <si>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</si>
  <si>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</si>
  <si>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</si>
  <si>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</si>
  <si>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</si>
  <si>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</si>
  <si>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</si>
  <si>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</si>
  <si>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</si>
  <si>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</si>
  <si>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</si>
  <si>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</si>
  <si>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</si>
  <si>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</si>
  <si>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</si>
  <si>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</si>
  <si>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</si>
  <si>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</si>
  <si>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</si>
  <si>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</si>
  <si>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</si>
  <si>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</si>
  <si>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</si>
  <si>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</si>
  <si>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</si>
  <si>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</si>
  <si>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</si>
  <si>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</si>
  <si>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</si>
  <si>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</si>
  <si>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</si>
  <si>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</si>
  <si>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</si>
  <si>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</si>
  <si>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</si>
  <si>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</si>
  <si>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</si>
  <si>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</si>
  <si>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</si>
  <si>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</si>
  <si>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</si>
  <si>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</si>
  <si>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</si>
  <si>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</si>
  <si>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</si>
  <si>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</si>
  <si>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</si>
  <si>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</si>
  <si>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</si>
  <si>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</si>
  <si>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</si>
  <si>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</si>
  <si>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</si>
  <si>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</si>
  <si>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</si>
  <si>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</si>
  <si>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</si>
  <si>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</si>
  <si>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</si>
  <si>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</si>
  <si>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</si>
  <si>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</si>
  <si>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</si>
  <si>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</si>
  <si>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</si>
  <si>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</si>
  <si>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</si>
  <si>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</si>
  <si>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</si>
  <si>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</si>
  <si>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</si>
  <si>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</si>
  <si>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</si>
  <si>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</si>
  <si>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</si>
  <si>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</si>
  <si>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</si>
  <si>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</si>
  <si>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</si>
  <si>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</si>
  <si>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</si>
  <si>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</si>
  <si>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</si>
  <si>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</si>
  <si>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</si>
  <si>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</si>
  <si>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</si>
  <si>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</si>
  <si>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</si>
  <si>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</si>
  <si>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</si>
  <si>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</si>
  <si>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</si>
  <si>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</si>
  <si>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</si>
  <si>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</si>
  <si>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</si>
  <si>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</si>
  <si>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</si>
  <si>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</si>
  <si>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</si>
  <si>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</si>
  <si>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</si>
  <si>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</si>
  <si>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</si>
  <si>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</si>
  <si>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</si>
  <si>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</si>
  <si>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</si>
  <si>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</si>
  <si>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</si>
  <si>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</si>
  <si>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</si>
  <si>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</si>
  <si>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</si>
  <si>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</si>
  <si>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</si>
  <si>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</si>
  <si>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</si>
  <si>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</si>
  <si>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</si>
  <si>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</si>
  <si>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</si>
  <si>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</si>
  <si>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</si>
  <si>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</si>
  <si>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</si>
  <si>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</si>
  <si>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</si>
  <si>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</si>
  <si>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</si>
  <si>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</si>
  <si>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</si>
  <si>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</si>
  <si>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</si>
  <si>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</si>
  <si>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</si>
  <si>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</si>
  <si>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</si>
  <si>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</si>
  <si>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</si>
  <si>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</si>
  <si>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</si>
  <si>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</si>
  <si>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</si>
  <si>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</si>
  <si>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</si>
  <si>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</si>
  <si>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</si>
  <si>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</si>
  <si>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</si>
  <si>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</si>
  <si>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</si>
  <si>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</si>
  <si>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</si>
  <si>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</si>
  <si>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</si>
  <si>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</si>
  <si>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</si>
  <si>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</si>
  <si>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</si>
  <si>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</si>
  <si>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</si>
  <si>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</si>
  <si>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</si>
  <si>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</si>
  <si>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</si>
  <si>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</si>
  <si>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</si>
  <si>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</si>
  <si>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</si>
  <si>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</si>
  <si>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</si>
  <si>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</si>
  <si>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</si>
  <si>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</si>
  <si>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</si>
  <si>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</si>
  <si>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</si>
  <si>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</si>
  <si>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</si>
  <si>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</si>
  <si>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</si>
  <si>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</si>
  <si>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</si>
  <si>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</si>
  <si>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</si>
  <si>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</si>
  <si>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</si>
  <si>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</si>
  <si>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</si>
  <si>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</si>
  <si>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</si>
  <si>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</si>
  <si>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</si>
  <si>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</si>
  <si>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</si>
  <si>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</si>
  <si>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</si>
  <si>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</si>
  <si>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</si>
  <si>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</si>
  <si>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</si>
  <si>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</si>
  <si>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</si>
  <si>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</si>
  <si>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</si>
  <si>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</si>
  <si>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</si>
  <si>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</si>
  <si>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</si>
  <si>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</si>
  <si>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</si>
  <si>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</si>
  <si>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</si>
  <si>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</si>
  <si>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</si>
  <si>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</si>
  <si>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</si>
  <si>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</si>
  <si>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</si>
  <si>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</si>
  <si>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</si>
  <si>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</si>
  <si>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</si>
  <si>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</si>
  <si>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</si>
  <si>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</si>
  <si>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</si>
  <si>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</si>
  <si>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</si>
  <si>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</si>
  <si>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</si>
  <si>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</si>
  <si>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</si>
  <si>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</si>
  <si>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</si>
  <si>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</si>
  <si>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</si>
  <si>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</si>
  <si>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</si>
  <si>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</si>
  <si>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</si>
  <si>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</si>
  <si>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</si>
  <si>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</si>
  <si>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</si>
  <si>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</si>
  <si>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</si>
  <si>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</si>
  <si>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</si>
  <si>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</si>
  <si>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</si>
  <si>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</si>
  <si>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</si>
  <si>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</si>
  <si>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</si>
  <si>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</si>
  <si>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</si>
  <si>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</si>
  <si>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</si>
  <si>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</si>
  <si>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</si>
  <si>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</si>
  <si>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</si>
  <si>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</si>
  <si>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</si>
  <si>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</si>
  <si>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</si>
  <si>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</si>
  <si>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</si>
  <si>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</si>
  <si>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</si>
  <si>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</si>
  <si>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</si>
  <si>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</si>
  <si>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</si>
  <si>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</si>
  <si>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</si>
  <si>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</si>
  <si>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</si>
  <si>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</si>
  <si>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</si>
  <si>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</si>
  <si>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</si>
  <si>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</si>
  <si>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</si>
  <si>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</si>
  <si>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</si>
  <si>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</si>
  <si>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</si>
  <si>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</si>
  <si>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</si>
  <si>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</si>
  <si>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</si>
  <si>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</si>
  <si>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</si>
  <si>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</si>
  <si>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</si>
  <si>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</si>
  <si>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</si>
  <si>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</si>
  <si>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</si>
  <si>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</si>
  <si>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</si>
  <si>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</si>
  <si>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</si>
  <si>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</si>
  <si>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</si>
  <si>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</si>
  <si>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</si>
  <si>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</si>
  <si>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</si>
  <si>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</si>
  <si>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</si>
  <si>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</si>
  <si>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</si>
  <si>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</si>
  <si>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</si>
  <si>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</si>
  <si>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</si>
  <si>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</si>
  <si>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</si>
  <si>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</si>
  <si>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</si>
  <si>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</si>
  <si>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</si>
  <si>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</si>
  <si>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</si>
  <si>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</si>
  <si>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</si>
  <si>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</si>
  <si>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</si>
  <si>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</si>
  <si>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</si>
  <si>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</si>
  <si>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</si>
  <si>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</si>
  <si>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</si>
  <si>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</si>
  <si>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</si>
  <si>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</si>
  <si>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</si>
  <si>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</si>
  <si>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</si>
  <si>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</si>
  <si>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</si>
  <si>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</si>
  <si>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</si>
  <si>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</si>
  <si>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</si>
  <si>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</si>
  <si>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</si>
  <si>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</si>
  <si>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</si>
  <si>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</si>
  <si>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</si>
  <si>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</si>
  <si>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</si>
  <si>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</si>
  <si>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</si>
  <si>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</si>
  <si>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</si>
  <si>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</si>
  <si>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</si>
  <si>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</si>
  <si>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</si>
  <si>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</si>
  <si>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</si>
  <si>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</si>
  <si>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</si>
  <si>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</si>
  <si>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</si>
  <si>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</si>
  <si>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</si>
  <si>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</si>
  <si>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</si>
  <si>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</si>
  <si>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</si>
  <si>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</si>
  <si>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</si>
  <si>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</si>
  <si>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</si>
  <si>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</si>
  <si>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</si>
  <si>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</si>
  <si>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</si>
  <si>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</si>
  <si>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</si>
  <si>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</si>
  <si>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</si>
  <si>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</si>
  <si>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</si>
  <si>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</si>
  <si>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</si>
  <si>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</si>
  <si>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</si>
  <si>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</si>
  <si>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</si>
  <si>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</si>
  <si>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</si>
  <si>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</si>
  <si>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</si>
  <si>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</si>
  <si>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</si>
  <si>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</si>
  <si>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</si>
  <si>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</si>
  <si>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</si>
  <si>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</si>
  <si>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</si>
  <si>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</si>
  <si>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</si>
  <si>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</si>
  <si>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</si>
  <si>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</si>
  <si>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</si>
  <si>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</si>
  <si>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</si>
  <si>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</si>
  <si>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</si>
  <si>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</si>
  <si>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</si>
  <si>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</si>
  <si>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</si>
  <si>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</si>
  <si>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</si>
  <si>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</si>
  <si>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</si>
  <si>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</si>
  <si>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</si>
  <si>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</si>
  <si>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</si>
  <si>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</si>
  <si>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</si>
  <si>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</si>
  <si>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</si>
  <si>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</si>
  <si>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</si>
  <si>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</si>
  <si>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</si>
  <si>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</si>
  <si>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</si>
  <si>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</si>
  <si>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</si>
  <si>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</si>
  <si>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</si>
  <si>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</si>
  <si>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</si>
  <si>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</si>
  <si>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</si>
  <si>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</si>
  <si>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</si>
  <si>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</si>
  <si>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</si>
  <si>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</si>
  <si>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</si>
  <si>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</si>
  <si>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</si>
  <si>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</si>
  <si>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</si>
  <si>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</si>
  <si>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</si>
  <si>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</si>
  <si>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</si>
  <si>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</si>
  <si>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</si>
  <si>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</si>
  <si>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</si>
  <si>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</si>
  <si>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</si>
  <si>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</si>
  <si>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</si>
  <si>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</si>
  <si>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</si>
  <si>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</si>
  <si>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</si>
  <si>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</si>
  <si>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</si>
  <si>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</si>
  <si>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</si>
  <si>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</si>
  <si>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</si>
  <si>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</si>
  <si>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</si>
  <si>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</si>
  <si>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</si>
  <si>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</si>
  <si>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</si>
  <si>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</si>
  <si>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</si>
  <si>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</si>
  <si>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</si>
  <si>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</si>
  <si>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</si>
  <si>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</si>
  <si>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</si>
  <si>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</si>
  <si>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</si>
  <si>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</si>
  <si>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</si>
  <si>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</si>
  <si>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</si>
  <si>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</si>
  <si>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</si>
  <si>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</si>
  <si>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</si>
  <si>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</si>
  <si>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</si>
  <si>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</si>
  <si>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</si>
  <si>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</si>
  <si>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</si>
  <si>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</si>
  <si>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</si>
  <si>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</si>
  <si>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</si>
  <si>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</si>
  <si>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</si>
  <si>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</si>
  <si>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</si>
  <si>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</si>
  <si>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</si>
  <si>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</si>
  <si>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</si>
  <si>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</si>
  <si>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</si>
  <si>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</si>
  <si>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</si>
  <si>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</si>
  <si>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</si>
  <si>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</si>
  <si>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</si>
  <si>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</si>
  <si>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</si>
  <si>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</si>
  <si>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</si>
  <si>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</si>
  <si>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</si>
  <si>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</si>
  <si>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</si>
  <si>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</si>
  <si>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</si>
  <si>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</si>
  <si>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</si>
  <si>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</si>
  <si>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</si>
  <si>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</si>
  <si>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</si>
  <si>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</si>
  <si>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</si>
  <si>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</si>
  <si>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</si>
  <si>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</si>
  <si>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</si>
  <si>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</si>
  <si>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</si>
  <si>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</si>
  <si>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</si>
  <si>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</si>
  <si>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</si>
  <si>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</si>
  <si>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</si>
  <si>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</si>
  <si>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</si>
  <si>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</si>
  <si>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</si>
  <si>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</si>
  <si>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</si>
  <si>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</si>
  <si>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</si>
  <si>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</si>
  <si>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</si>
  <si>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</si>
  <si>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</si>
  <si>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</si>
  <si>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</si>
  <si>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</si>
  <si>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</si>
  <si>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</si>
  <si>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</si>
  <si>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</si>
  <si>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</si>
  <si>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</si>
  <si>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</si>
  <si>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</si>
  <si>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</si>
  <si>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</si>
  <si>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</si>
  <si>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</si>
  <si>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</si>
  <si>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</si>
  <si>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</si>
  <si>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</si>
  <si>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</si>
  <si>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</si>
  <si>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</si>
  <si>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</si>
  <si>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</si>
  <si>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</si>
  <si>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</si>
  <si>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</si>
  <si>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</si>
  <si>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</si>
  <si>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</si>
  <si>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</si>
  <si>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</si>
  <si>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</si>
  <si>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</si>
  <si>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</si>
  <si>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</si>
  <si>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</si>
  <si>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</si>
  <si>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</si>
  <si>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</si>
  <si>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</si>
  <si>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</si>
  <si>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</si>
  <si>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</si>
  <si>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</si>
  <si>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</si>
  <si>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</si>
  <si>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</si>
  <si>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</si>
  <si>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</si>
  <si>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</si>
  <si>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</si>
  <si>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</si>
  <si>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</si>
  <si>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</si>
  <si>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</si>
  <si>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</si>
  <si>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</si>
  <si>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</si>
  <si>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</si>
  <si>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</si>
  <si>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</si>
  <si>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</si>
  <si>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</si>
  <si>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</si>
  <si>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</si>
  <si>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</si>
  <si>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</si>
  <si>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</si>
  <si>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</si>
  <si>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</si>
  <si>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</si>
  <si>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</si>
  <si>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</si>
  <si>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</si>
  <si>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</si>
  <si>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</si>
  <si>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</si>
  <si>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</si>
  <si>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</si>
  <si>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</si>
  <si>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</si>
  <si>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</si>
  <si>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</si>
  <si>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</si>
  <si>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</si>
  <si>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</si>
  <si>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</si>
  <si>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</si>
  <si>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</si>
  <si>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</si>
  <si>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</si>
  <si>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</si>
  <si>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</si>
  <si>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</si>
  <si>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</si>
  <si>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</si>
  <si>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</si>
  <si>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</si>
  <si>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</si>
  <si>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</si>
  <si>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</si>
  <si>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</si>
  <si>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</si>
  <si>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</si>
  <si>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</si>
  <si>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</si>
  <si>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</si>
  <si>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</si>
  <si>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</si>
  <si>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</si>
  <si>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</si>
  <si>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</si>
  <si>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</si>
  <si>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</si>
  <si>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</si>
  <si>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</si>
  <si>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</si>
  <si>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</si>
  <si>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</si>
  <si>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</si>
  <si>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</si>
  <si>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</si>
  <si>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</si>
  <si>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</si>
  <si>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</si>
  <si>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</si>
  <si>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</si>
  <si>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</si>
  <si>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</si>
  <si>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</si>
  <si>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</si>
  <si>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</si>
  <si>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</si>
  <si>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</si>
  <si>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</si>
  <si>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</si>
  <si>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</si>
  <si>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</si>
  <si>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</si>
  <si>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</si>
  <si>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</si>
  <si>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</si>
  <si>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</si>
  <si>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</si>
  <si>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</si>
  <si>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</si>
  <si>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</si>
  <si>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</si>
  <si>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</si>
  <si>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</si>
  <si>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</si>
  <si>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</si>
  <si>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</si>
  <si>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</si>
  <si>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</si>
  <si>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</si>
  <si>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</si>
  <si>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</si>
  <si>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</si>
  <si>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</si>
  <si>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</si>
  <si>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</si>
  <si>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</si>
  <si>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</si>
  <si>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</si>
  <si>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</si>
  <si>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</si>
  <si>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</si>
  <si>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</si>
  <si>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</si>
  <si>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</si>
  <si>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</si>
  <si>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</si>
  <si>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</si>
  <si>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</si>
  <si>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</si>
  <si>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</si>
  <si>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</si>
  <si>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</si>
  <si>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</si>
  <si>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</si>
  <si>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</si>
  <si>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</si>
  <si>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</si>
  <si>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</si>
  <si>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</si>
  <si>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</si>
  <si>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</si>
  <si>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</si>
  <si>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</si>
  <si>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</si>
  <si>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</si>
  <si>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</si>
  <si>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</si>
  <si>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</si>
  <si>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</si>
  <si>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</si>
  <si>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</si>
  <si>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</si>
  <si>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</si>
  <si>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</si>
  <si>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</si>
  <si>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</si>
  <si>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</si>
  <si>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</si>
  <si>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</si>
  <si>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</si>
  <si>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</si>
  <si>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</si>
  <si>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</si>
  <si>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</si>
  <si>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</si>
  <si>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</si>
  <si>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</si>
  <si>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</si>
  <si>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</si>
  <si>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</si>
  <si>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</si>
  <si>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</si>
  <si>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</si>
  <si>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</si>
  <si>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</si>
  <si>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</si>
  <si>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</si>
  <si>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</si>
  <si>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</si>
  <si>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</si>
  <si>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</si>
  <si>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</si>
  <si>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</si>
  <si>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</si>
  <si>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</si>
  <si>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</si>
  <si>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</si>
  <si>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</si>
  <si>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</si>
  <si>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</si>
  <si>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</si>
  <si>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</si>
  <si>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</si>
  <si>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</si>
  <si>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</si>
  <si>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</si>
  <si>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</si>
  <si>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</si>
  <si>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</si>
  <si>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</si>
  <si>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</si>
  <si>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</si>
  <si>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</si>
  <si>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</si>
  <si>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</si>
  <si>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</si>
  <si>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</si>
  <si>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</si>
  <si>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</si>
  <si>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</si>
  <si>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</si>
  <si>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</si>
  <si>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</si>
  <si>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</si>
  <si>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</si>
  <si>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</si>
  <si>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</si>
  <si>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</si>
  <si>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</si>
  <si>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</si>
  <si>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</si>
  <si>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</si>
  <si>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</si>
  <si>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</si>
  <si>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</si>
  <si>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</si>
  <si>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</si>
  <si>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</si>
  <si>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</si>
  <si>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</si>
  <si>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</si>
  <si>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</si>
  <si>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</si>
  <si>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</si>
  <si>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</si>
  <si>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</si>
  <si>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</si>
  <si>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</si>
  <si>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</si>
  <si>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</si>
  <si>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</si>
  <si>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</si>
  <si>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</si>
  <si>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</si>
  <si>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</si>
  <si>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</si>
  <si>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</si>
  <si>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</si>
  <si>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</si>
  <si>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</si>
  <si>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</si>
  <si>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</si>
  <si>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</si>
  <si>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</si>
  <si>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</si>
  <si>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</si>
  <si>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</si>
  <si>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</si>
  <si>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</si>
  <si>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</si>
  <si>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</si>
  <si>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</si>
  <si>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</si>
  <si>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</si>
  <si>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</si>
  <si>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</si>
  <si>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</si>
  <si>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</si>
  <si>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</si>
  <si>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</si>
  <si>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</si>
  <si>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</si>
  <si>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</si>
  <si>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</si>
  <si>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</si>
  <si>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</si>
  <si>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</si>
  <si>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</si>
  <si>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</si>
  <si>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</si>
  <si>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</si>
  <si>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</si>
  <si>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</si>
  <si>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</si>
  <si>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</si>
  <si>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</si>
  <si>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</si>
  <si>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</si>
  <si>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</si>
  <si>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</si>
  <si>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</si>
  <si>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</si>
  <si>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</si>
  <si>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</si>
  <si>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</si>
  <si>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</si>
  <si>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</si>
  <si>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</si>
  <si>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</si>
  <si>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</si>
  <si>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</si>
  <si>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</si>
  <si>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</si>
  <si>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</si>
  <si>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</si>
  <si>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</si>
  <si>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</si>
  <si>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</si>
  <si>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</si>
  <si>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</si>
  <si>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</si>
  <si>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</si>
  <si>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</si>
  <si>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</si>
  <si>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</si>
  <si>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</si>
  <si>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</si>
  <si>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</si>
  <si>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</si>
  <si>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</si>
  <si>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</si>
  <si>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</si>
  <si>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</si>
  <si>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</si>
  <si>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</si>
  <si>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</si>
  <si>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</si>
  <si>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</si>
  <si>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</si>
  <si>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</si>
  <si>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</si>
  <si>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</si>
  <si>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</si>
  <si>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</si>
  <si>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</si>
  <si>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</si>
  <si>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</si>
  <si>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</si>
  <si>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</si>
  <si>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</si>
  <si>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</si>
  <si>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</si>
  <si>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</si>
  <si>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</si>
  <si>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</si>
  <si>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</si>
  <si>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</si>
  <si>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</si>
  <si>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</si>
  <si>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</si>
  <si>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</si>
  <si>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</si>
  <si>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</si>
  <si>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</si>
  <si>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</si>
  <si>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</si>
  <si>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</si>
  <si>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</si>
  <si>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</si>
  <si>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</si>
  <si>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</si>
  <si>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</si>
  <si>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</si>
  <si>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</si>
  <si>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</si>
  <si>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</si>
  <si>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</si>
  <si>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</si>
  <si>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</si>
  <si>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</si>
  <si>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</si>
  <si>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</si>
  <si>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</si>
  <si>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</si>
  <si>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</si>
  <si>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</si>
  <si>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</si>
  <si>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</si>
  <si>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</si>
  <si>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</si>
  <si>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</si>
  <si>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</si>
  <si>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</si>
  <si>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</si>
  <si>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</si>
  <si>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</si>
  <si>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</si>
  <si>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</si>
  <si>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</si>
  <si>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</si>
  <si>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</si>
  <si>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</si>
  <si>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</si>
  <si>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</si>
  <si>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</si>
  <si>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</si>
  <si>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</si>
  <si>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</si>
  <si>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</si>
  <si>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</si>
  <si>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</si>
  <si>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</si>
  <si>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</si>
  <si>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</si>
  <si>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</si>
  <si>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</si>
  <si>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</si>
  <si>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</si>
  <si>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</si>
  <si>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</si>
  <si>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</si>
  <si>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</si>
  <si>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</si>
  <si>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</si>
  <si>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</si>
  <si>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</si>
  <si>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</si>
  <si>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</si>
  <si>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</si>
  <si>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</si>
  <si>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</si>
  <si>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</si>
  <si>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</si>
  <si>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</si>
  <si>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</si>
  <si>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</si>
  <si>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</si>
  <si>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</si>
  <si>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</si>
  <si>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</si>
  <si>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</si>
  <si>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</si>
  <si>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</si>
  <si>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</si>
  <si>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</si>
  <si>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</si>
  <si>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</si>
  <si>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</si>
  <si>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</si>
  <si>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</si>
  <si>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</si>
  <si>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</si>
  <si>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</si>
  <si>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</si>
  <si>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</si>
  <si>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</si>
  <si>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</si>
  <si>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</si>
  <si>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</si>
  <si>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</si>
  <si>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</si>
  <si>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</si>
  <si>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</si>
  <si>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</si>
  <si>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</si>
  <si>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</si>
  <si>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</si>
  <si>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</si>
  <si>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</si>
  <si>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</si>
  <si>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</si>
  <si>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</si>
  <si>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</si>
  <si>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</si>
  <si>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</si>
  <si>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</si>
  <si>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</si>
  <si>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</si>
  <si>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</si>
  <si>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</si>
  <si>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</si>
  <si>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</si>
  <si>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</si>
  <si>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</si>
  <si>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</si>
  <si>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</si>
  <si>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</si>
  <si>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</si>
  <si>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</si>
  <si>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</si>
  <si>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</si>
  <si>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</si>
  <si>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</si>
  <si>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</si>
  <si>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</si>
  <si>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</si>
  <si>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</si>
  <si>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</si>
  <si>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</si>
  <si>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</si>
  <si>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</si>
  <si>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</si>
  <si>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</si>
  <si>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</si>
  <si>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</si>
  <si>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</si>
  <si>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</si>
  <si>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</si>
  <si>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</si>
  <si>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</si>
  <si>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</si>
  <si>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</si>
  <si>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</si>
  <si>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</si>
  <si>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</si>
  <si>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</si>
  <si>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</si>
  <si>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</si>
  <si>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</si>
  <si>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</si>
  <si>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</si>
  <si>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</si>
  <si>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</si>
  <si>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</si>
  <si>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</si>
  <si>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</si>
  <si>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</si>
  <si>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</si>
  <si>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</si>
  <si>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</si>
  <si>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</si>
  <si>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</si>
  <si>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</si>
  <si>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</si>
  <si>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</si>
  <si>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</si>
  <si>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</si>
  <si>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</si>
  <si>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</si>
  <si>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</si>
  <si>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</si>
  <si>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</si>
  <si>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</si>
  <si>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</si>
  <si>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</si>
  <si>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</si>
  <si>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</si>
  <si>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</si>
  <si>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</si>
  <si>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</si>
  <si>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</si>
  <si>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</si>
  <si>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</si>
  <si>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</si>
  <si>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</si>
  <si>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</si>
  <si>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</si>
  <si>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</si>
  <si>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</si>
  <si>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</si>
  <si>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</si>
  <si>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</si>
  <si>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</si>
  <si>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</si>
  <si>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</si>
  <si>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</si>
  <si>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</si>
  <si>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</si>
  <si>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</si>
  <si>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</si>
  <si>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</si>
  <si>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</si>
  <si>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</si>
  <si>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</si>
  <si>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</si>
  <si>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</si>
  <si>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</si>
  <si>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</si>
  <si>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</si>
  <si>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</si>
  <si>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</si>
  <si>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</si>
  <si>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</si>
  <si>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</si>
  <si>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</si>
  <si>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</si>
  <si>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</si>
  <si>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</si>
  <si>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</si>
  <si>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</si>
  <si>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</si>
  <si>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</si>
  <si>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</si>
  <si>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</si>
  <si>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</si>
  <si>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</si>
  <si>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</si>
  <si>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</si>
  <si>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</si>
  <si>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</si>
  <si>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</si>
  <si>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</si>
  <si>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</si>
  <si>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</si>
  <si>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</si>
  <si>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</si>
  <si>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</si>
  <si>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</si>
  <si>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</si>
  <si>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</si>
  <si>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</si>
  <si>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</si>
  <si>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</si>
  <si>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</si>
  <si>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</si>
  <si>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</si>
  <si>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</si>
  <si>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</si>
  <si>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</si>
  <si>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</si>
  <si>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</si>
  <si>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</si>
  <si>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</si>
  <si>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</si>
  <si>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</si>
  <si>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</si>
  <si>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</si>
  <si>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</si>
  <si>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</si>
  <si>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</si>
  <si>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</si>
  <si>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</si>
  <si>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</si>
  <si>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</si>
  <si>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</si>
  <si>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</si>
  <si>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</si>
  <si>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</si>
  <si>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</si>
  <si>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</si>
  <si>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</si>
  <si>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</si>
  <si>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</si>
  <si>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</si>
  <si>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</si>
  <si>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</si>
  <si>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</si>
  <si>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</si>
  <si>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</si>
  <si>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</si>
  <si>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</si>
  <si>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</si>
  <si>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</si>
  <si>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</si>
  <si>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</si>
  <si>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</si>
  <si>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</si>
  <si>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</si>
  <si>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</si>
  <si>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</si>
  <si>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</si>
  <si>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</si>
  <si>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</si>
  <si>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</si>
  <si>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</si>
  <si>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</si>
  <si>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</si>
  <si>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</si>
  <si>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</si>
  <si>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</si>
  <si>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</si>
  <si>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</si>
  <si>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</si>
  <si>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</si>
  <si>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</si>
  <si>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</si>
  <si>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</si>
  <si>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</si>
  <si>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</si>
  <si>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</si>
  <si>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</si>
  <si>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</si>
  <si>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</si>
  <si>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</si>
  <si>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</si>
  <si>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</si>
  <si>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</si>
  <si>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</si>
  <si>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</si>
  <si>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</si>
  <si>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</si>
  <si>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</si>
  <si>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</si>
  <si>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</si>
  <si>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</si>
  <si>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</si>
  <si>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</si>
  <si>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</si>
  <si>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</si>
  <si>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</si>
  <si>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</si>
  <si>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</si>
  <si>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</si>
  <si>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</si>
  <si>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</si>
  <si>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</si>
  <si>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</si>
  <si>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</si>
  <si>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</si>
  <si>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</si>
  <si>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</si>
  <si>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</si>
  <si>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</si>
  <si>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</si>
  <si>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</si>
  <si>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</si>
  <si>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</si>
  <si>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</si>
  <si>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</si>
  <si>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</si>
  <si>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</si>
  <si>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</si>
  <si>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</si>
  <si>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</si>
  <si>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</si>
  <si>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</si>
  <si>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</si>
  <si>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</si>
  <si>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</si>
  <si>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</si>
  <si>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</si>
  <si>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</si>
  <si>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</si>
  <si>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</si>
  <si>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</si>
  <si>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</si>
  <si>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</si>
  <si>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</si>
  <si>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</si>
  <si>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</si>
  <si>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</si>
  <si>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</si>
  <si>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</si>
  <si>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</si>
  <si>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</si>
  <si>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</si>
  <si>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</si>
  <si>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</si>
  <si>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</si>
  <si>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</si>
  <si>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</si>
  <si>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</si>
  <si>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</si>
  <si>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</si>
  <si>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</si>
  <si>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</si>
  <si>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</si>
  <si>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</si>
  <si>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</si>
  <si>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</si>
  <si>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</si>
  <si>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</si>
  <si>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</si>
  <si>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</si>
  <si>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</si>
  <si>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</si>
  <si>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</si>
  <si>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</si>
  <si>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</si>
  <si>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</si>
  <si>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</si>
  <si>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</si>
  <si>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</si>
  <si>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</si>
  <si>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</si>
  <si>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</si>
  <si>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</si>
  <si>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</si>
  <si>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</si>
  <si>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</si>
  <si>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</si>
  <si>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</si>
  <si>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</si>
  <si>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</si>
  <si>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</si>
  <si>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</si>
  <si>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</si>
  <si>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</si>
  <si>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</si>
  <si>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</si>
  <si>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</si>
  <si>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</si>
  <si>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</si>
  <si>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</si>
  <si>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</si>
  <si>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</si>
  <si>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</si>
  <si>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</si>
  <si>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</si>
  <si>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</si>
  <si>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</si>
  <si>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</si>
  <si>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</si>
  <si>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</si>
  <si>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</si>
  <si>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</si>
  <si>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</si>
  <si>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</si>
  <si>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</si>
  <si>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</si>
  <si>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</si>
  <si>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</si>
  <si>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</si>
  <si>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</si>
  <si>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</si>
  <si>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</si>
  <si>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</si>
  <si>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</si>
  <si>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</si>
  <si>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</si>
  <si>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</si>
  <si>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</si>
  <si>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</si>
  <si>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</si>
  <si>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</si>
  <si>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</si>
  <si>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</si>
  <si>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</si>
  <si>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</si>
  <si>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</si>
  <si>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</si>
  <si>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</si>
  <si>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</si>
  <si>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</si>
  <si>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</si>
  <si>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</si>
  <si>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</si>
  <si>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</si>
  <si>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</si>
  <si>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</si>
  <si>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</si>
  <si>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</si>
  <si>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</si>
  <si>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</si>
  <si>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</si>
  <si>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</si>
  <si>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</si>
  <si>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</si>
  <si>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</si>
  <si>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</si>
  <si>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</si>
  <si>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</si>
  <si>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</si>
  <si>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</si>
  <si>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</si>
  <si>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</si>
  <si>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</si>
  <si>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</si>
  <si>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</si>
  <si>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</si>
  <si>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</si>
  <si>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</si>
  <si>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</si>
  <si>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</si>
  <si>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</si>
  <si>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</si>
  <si>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</si>
  <si>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</si>
  <si>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</si>
  <si>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</si>
  <si>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</si>
  <si>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</si>
  <si>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</si>
  <si>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</si>
  <si>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</si>
  <si>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</si>
  <si>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</si>
  <si>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</si>
  <si>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</si>
  <si>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</si>
  <si>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</si>
  <si>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</si>
  <si>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</si>
  <si>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</si>
  <si>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</si>
  <si>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</si>
  <si>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</si>
  <si>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</si>
  <si>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</si>
  <si>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</si>
  <si>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</si>
  <si>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</si>
  <si>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</si>
  <si>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</si>
  <si>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</si>
  <si>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</si>
  <si>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</si>
  <si>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</si>
  <si>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</si>
  <si>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</si>
  <si>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</si>
  <si>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</si>
  <si>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</si>
  <si>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</si>
  <si>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</si>
  <si>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</si>
  <si>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</si>
  <si>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</si>
  <si>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</si>
  <si>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</si>
  <si>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</si>
  <si>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</si>
  <si>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</si>
  <si>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</si>
  <si>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</si>
  <si>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</si>
  <si>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</si>
  <si>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</si>
  <si>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</si>
  <si>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</si>
  <si>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</si>
  <si>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</si>
  <si>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</si>
  <si>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</si>
  <si>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</si>
  <si>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</si>
  <si>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</si>
  <si>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</si>
  <si>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</si>
  <si>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</si>
  <si>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</si>
  <si>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</si>
  <si>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</si>
  <si>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</si>
  <si>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</si>
  <si>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</si>
  <si>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</si>
  <si>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</si>
  <si>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</si>
  <si>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</si>
  <si>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</si>
  <si>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</si>
  <si>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</si>
  <si>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</si>
  <si>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</si>
  <si>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</si>
  <si>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</si>
  <si>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</si>
  <si>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</si>
  <si>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</si>
  <si>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</si>
  <si>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</si>
  <si>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</si>
  <si>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</si>
  <si>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</si>
  <si>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</si>
  <si>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</si>
  <si>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</si>
  <si>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</si>
  <si>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</si>
  <si>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</si>
  <si>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</si>
  <si>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</si>
  <si>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</si>
  <si>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</si>
  <si>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</si>
  <si>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</si>
  <si>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</si>
  <si>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</si>
  <si>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</si>
  <si>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</si>
  <si>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</si>
  <si>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</si>
  <si>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</si>
  <si>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</si>
  <si>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</si>
  <si>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</si>
  <si>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</si>
  <si>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</si>
  <si>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</si>
  <si>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</si>
  <si>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</si>
  <si>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</si>
  <si>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</si>
  <si>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</si>
  <si>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</si>
  <si>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</si>
  <si>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</si>
  <si>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</si>
  <si>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</si>
  <si>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</si>
  <si>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</si>
  <si>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</si>
  <si>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</si>
  <si>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</si>
  <si>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</si>
  <si>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</si>
  <si>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</si>
  <si>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</si>
  <si>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</si>
  <si>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</si>
  <si>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</si>
  <si>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</si>
  <si>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</si>
  <si>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</si>
  <si>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</si>
  <si>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</si>
  <si>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</si>
  <si>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</si>
  <si>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</si>
  <si>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</si>
  <si>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</si>
  <si>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</si>
  <si>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</si>
  <si>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</si>
  <si>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</si>
  <si>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</si>
  <si>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</si>
  <si>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</si>
  <si>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</si>
  <si>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</si>
  <si>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</si>
  <si>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</si>
  <si>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</si>
  <si>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</si>
  <si>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</si>
  <si>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</si>
  <si>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</si>
  <si>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</si>
  <si>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</si>
  <si>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</si>
  <si>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</si>
  <si>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</si>
  <si>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</si>
  <si>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</si>
  <si>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</si>
  <si>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</si>
  <si>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</si>
  <si>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</si>
  <si>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</si>
  <si>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</si>
  <si>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</si>
  <si>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</si>
  <si>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</si>
  <si>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</si>
  <si>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</si>
  <si>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</si>
  <si>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</si>
  <si>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</si>
  <si>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</si>
  <si>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</si>
  <si>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</si>
  <si>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</si>
  <si>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</si>
  <si>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</si>
  <si>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</si>
  <si>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</si>
  <si>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</si>
  <si>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</si>
  <si>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</si>
  <si>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</si>
  <si>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</si>
  <si>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</si>
  <si>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</si>
  <si>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</si>
  <si>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</si>
  <si>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</si>
  <si>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</si>
  <si>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</si>
  <si>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</si>
  <si>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</si>
  <si>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</si>
  <si>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</si>
  <si>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</si>
  <si>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</si>
  <si>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</si>
  <si>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</si>
  <si>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</si>
  <si>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</si>
  <si>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</si>
  <si>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</si>
  <si>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</si>
  <si>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</si>
  <si>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</si>
  <si>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</si>
  <si>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</si>
  <si>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</si>
  <si>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</si>
  <si>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</si>
  <si>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</si>
  <si>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</si>
  <si>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</si>
  <si>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</si>
  <si>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</si>
  <si>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</si>
  <si>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</si>
  <si>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</si>
  <si>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</si>
  <si>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</si>
  <si>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</si>
  <si>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</si>
  <si>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</si>
  <si>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</si>
  <si>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</si>
  <si>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</si>
  <si>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</si>
  <si>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</si>
  <si>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</si>
  <si>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</si>
  <si>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</si>
  <si>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</si>
  <si>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</si>
  <si>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</si>
  <si>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</si>
  <si>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</si>
  <si>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</si>
  <si>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</si>
  <si>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</si>
  <si>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</si>
  <si>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</si>
  <si>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</si>
  <si>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</si>
  <si>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</si>
  <si>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</si>
  <si>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</si>
  <si>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</si>
  <si>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</si>
  <si>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</si>
  <si>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</si>
  <si>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</si>
  <si>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</si>
  <si>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</si>
  <si>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</si>
  <si>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</si>
  <si>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</si>
  <si>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</si>
  <si>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</si>
  <si>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</si>
  <si>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</si>
  <si>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</si>
  <si>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</si>
  <si>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</si>
  <si>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</si>
  <si>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</si>
  <si>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</si>
  <si>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</si>
  <si>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</si>
  <si>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</si>
  <si>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</si>
  <si>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</si>
  <si>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</si>
  <si>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</si>
  <si>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</si>
  <si>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</si>
  <si>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</si>
  <si>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</si>
  <si>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</si>
  <si>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</si>
  <si>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</si>
  <si>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</si>
  <si>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</si>
  <si>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</si>
  <si>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</si>
  <si>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</si>
  <si>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</si>
  <si>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</si>
  <si>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</si>
  <si>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</si>
  <si>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</si>
  <si>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</si>
  <si>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</si>
  <si>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</si>
  <si>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</si>
  <si>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</si>
  <si>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</si>
  <si>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</si>
  <si>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</si>
  <si>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</si>
  <si>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</si>
  <si>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</si>
  <si>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</si>
  <si>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</si>
  <si>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</si>
  <si>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</si>
  <si>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</si>
  <si>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</si>
  <si>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</si>
  <si>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</si>
  <si>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</si>
  <si>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</si>
  <si>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</si>
  <si>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</si>
  <si>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</si>
  <si>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</si>
  <si>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</si>
  <si>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</si>
  <si>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</si>
  <si>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</si>
  <si>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</si>
  <si>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</si>
  <si>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</si>
  <si>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</si>
  <si>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</si>
  <si>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</si>
  <si>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</si>
  <si>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</si>
  <si>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</si>
  <si>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</si>
  <si>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</si>
  <si>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</si>
  <si>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</si>
  <si>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</si>
  <si>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</si>
  <si>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</si>
  <si>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</si>
  <si>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</si>
  <si>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</si>
  <si>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</si>
  <si>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</si>
  <si>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</si>
  <si>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</si>
  <si>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</si>
  <si>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</si>
  <si>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</si>
  <si>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</si>
  <si>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</si>
  <si>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</si>
  <si>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</si>
  <si>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</si>
  <si>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</si>
  <si>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</si>
  <si>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</si>
  <si>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</si>
  <si>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</si>
  <si>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</si>
  <si>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</si>
  <si>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</si>
  <si>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</si>
  <si>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</si>
  <si>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</si>
  <si>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</si>
  <si>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</si>
  <si>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</si>
  <si>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</si>
  <si>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</si>
  <si>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</si>
  <si>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</si>
  <si>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</si>
  <si>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</si>
  <si>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</si>
  <si>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</si>
  <si>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</si>
  <si>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</si>
  <si>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</si>
  <si>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</si>
  <si>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</si>
  <si>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</si>
  <si>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</si>
  <si>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</si>
  <si>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</si>
  <si>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</si>
  <si>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</si>
  <si>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</si>
  <si>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</si>
  <si>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</si>
  <si>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</si>
  <si>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</si>
  <si>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</si>
  <si>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</si>
  <si>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</si>
  <si>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</si>
  <si>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</si>
  <si>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</si>
  <si>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</si>
  <si>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</si>
  <si>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</si>
  <si>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</si>
  <si>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</si>
  <si>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</si>
  <si>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</si>
  <si>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</si>
  <si>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</si>
  <si>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</si>
  <si>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</si>
  <si>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</si>
  <si>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</si>
  <si>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</si>
  <si>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</si>
  <si>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</si>
  <si>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</si>
  <si>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</si>
  <si>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</si>
  <si>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</si>
  <si>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</si>
  <si>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</si>
  <si>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</si>
  <si>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</si>
  <si>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</si>
  <si>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</si>
  <si>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</si>
  <si>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</si>
  <si>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</si>
  <si>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</si>
  <si>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</si>
  <si>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</si>
  <si>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</si>
  <si>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</si>
  <si>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</si>
  <si>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</si>
  <si>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</si>
  <si>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</si>
  <si>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</si>
  <si>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</si>
  <si>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</si>
  <si>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</si>
  <si>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</si>
  <si>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</si>
  <si>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</si>
  <si>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</si>
  <si>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</si>
  <si>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</si>
  <si>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</si>
  <si>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</si>
  <si>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</si>
  <si>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</si>
  <si>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</si>
  <si>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</si>
  <si>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</si>
  <si>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</si>
  <si>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</si>
  <si>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</si>
  <si>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</si>
  <si>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</si>
  <si>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</si>
  <si>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</si>
  <si>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</si>
  <si>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</si>
  <si>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</si>
  <si>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</si>
  <si>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</si>
  <si>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</si>
  <si>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</si>
  <si>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</si>
  <si>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</si>
  <si>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</si>
  <si>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</si>
  <si>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</si>
  <si>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</si>
  <si>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</si>
  <si>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</si>
  <si>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</si>
  <si>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</si>
  <si>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</si>
  <si>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</si>
  <si>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</si>
  <si>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</si>
  <si>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</si>
  <si>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</si>
  <si>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</si>
  <si>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</si>
  <si>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</si>
  <si>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</si>
  <si>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</si>
  <si>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</si>
  <si>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</si>
  <si>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</si>
  <si>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</si>
  <si>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</si>
  <si>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</si>
  <si>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</si>
  <si>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</si>
  <si>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</si>
  <si>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</si>
  <si>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</si>
  <si>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</si>
  <si>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</si>
  <si>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</si>
  <si>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</si>
  <si>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</si>
  <si>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</si>
  <si>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</si>
  <si>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</si>
  <si>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</si>
  <si>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</si>
  <si>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</si>
  <si>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</si>
  <si>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</si>
  <si>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</si>
  <si>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</si>
  <si>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</si>
  <si>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</si>
  <si>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</si>
  <si>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</si>
  <si>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</si>
  <si>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</si>
  <si>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</si>
  <si>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</si>
  <si>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</si>
  <si>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</si>
  <si>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</si>
  <si>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</si>
  <si>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</si>
  <si>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</si>
  <si>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</si>
  <si>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</si>
  <si>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</si>
  <si>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</si>
  <si>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</si>
  <si>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</si>
  <si>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</si>
  <si>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</si>
  <si>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</si>
  <si>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</si>
  <si>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</si>
  <si>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</si>
  <si>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</si>
  <si>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</si>
  <si>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</si>
  <si>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</si>
  <si>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</si>
  <si>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</si>
  <si>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</si>
  <si>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</si>
  <si>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</si>
  <si>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</si>
  <si>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</si>
  <si>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</si>
  <si>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</si>
  <si>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</si>
  <si>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</si>
  <si>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</si>
  <si>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</si>
  <si>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</si>
  <si>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</si>
  <si>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</si>
  <si>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</si>
  <si>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</si>
  <si>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</si>
  <si>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</si>
  <si>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</si>
  <si>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</si>
  <si>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</si>
  <si>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</si>
  <si>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</si>
  <si>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</si>
  <si>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</si>
  <si>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</si>
  <si>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</si>
  <si>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</si>
  <si>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</si>
  <si>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</si>
  <si>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</si>
  <si>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</si>
  <si>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</si>
  <si>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</si>
  <si>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</si>
  <si>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</si>
  <si>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</si>
  <si>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</si>
  <si>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</si>
  <si>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</si>
  <si>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</si>
  <si>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</si>
  <si>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</si>
  <si>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</si>
  <si>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</si>
  <si>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</si>
  <si>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</si>
  <si>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</si>
  <si>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</si>
  <si>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</si>
  <si>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</si>
  <si>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</si>
  <si>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</si>
  <si>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</si>
  <si>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</si>
  <si>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</si>
  <si>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</si>
  <si>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</si>
  <si>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</si>
  <si>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</si>
  <si>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</si>
  <si>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</si>
  <si>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</si>
  <si>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</si>
  <si>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</si>
  <si>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</si>
  <si>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</si>
  <si>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</si>
  <si>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</si>
  <si>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</si>
  <si>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</si>
  <si>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</si>
  <si>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</si>
  <si>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</si>
  <si>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</si>
  <si>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</si>
  <si>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</si>
  <si>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</si>
  <si>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</si>
  <si>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</si>
  <si>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</si>
  <si>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</si>
  <si>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</si>
  <si>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</si>
  <si>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</si>
  <si>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</si>
  <si>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</si>
  <si>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</si>
  <si>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</si>
  <si>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</si>
  <si>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</si>
  <si>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</si>
  <si>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</si>
  <si>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</si>
  <si>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</si>
  <si>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</si>
  <si>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</si>
  <si>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</si>
  <si>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</si>
  <si>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</si>
  <si>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</si>
  <si>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</si>
  <si>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</si>
  <si>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</si>
  <si>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</si>
  <si>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</si>
  <si>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</si>
  <si>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</si>
  <si>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</si>
  <si>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</si>
  <si>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</si>
  <si>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</si>
  <si>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</si>
  <si>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</si>
  <si>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</si>
  <si>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</si>
  <si>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</si>
  <si>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</si>
  <si>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</si>
  <si>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</si>
  <si>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</si>
  <si>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</si>
  <si>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</si>
  <si>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</si>
  <si>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</si>
  <si>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</si>
  <si>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</si>
  <si>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</si>
  <si>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</si>
  <si>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</si>
  <si>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</si>
  <si>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</si>
  <si>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</si>
  <si>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</si>
  <si>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</si>
  <si>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</si>
  <si>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</si>
  <si>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</si>
  <si>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</si>
  <si>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</si>
  <si>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</si>
  <si>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</si>
  <si>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</si>
  <si>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</si>
  <si>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</si>
  <si>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</si>
  <si>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</si>
  <si>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</si>
  <si>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</si>
  <si>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</si>
  <si>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</si>
  <si>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</si>
  <si>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</si>
  <si>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</si>
  <si>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</si>
  <si>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</si>
  <si>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</si>
  <si>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</si>
  <si>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</si>
  <si>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</si>
  <si>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</si>
  <si>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</si>
  <si>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</si>
  <si>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</si>
  <si>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</si>
  <si>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</si>
  <si>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</si>
  <si>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</si>
  <si>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</si>
  <si>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</si>
  <si>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</si>
  <si>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</si>
  <si>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</si>
  <si>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</si>
  <si>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</si>
  <si>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</si>
  <si>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</si>
  <si>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</si>
  <si>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</si>
  <si>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</si>
  <si>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</si>
  <si>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</si>
  <si>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</si>
  <si>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</si>
  <si>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</si>
  <si>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</si>
  <si>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</si>
  <si>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</si>
  <si>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</si>
  <si>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</si>
  <si>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</si>
  <si>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</si>
  <si>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</si>
  <si>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</si>
  <si>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</si>
  <si>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</si>
  <si>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</si>
  <si>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</si>
  <si>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</si>
  <si>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</si>
  <si>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</si>
  <si>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</si>
  <si>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</si>
  <si>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</si>
  <si>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</si>
  <si>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</si>
  <si>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</si>
  <si>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</si>
  <si>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</si>
  <si>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</si>
  <si>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</si>
  <si>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</si>
  <si>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</si>
  <si>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</si>
  <si>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</si>
  <si>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</si>
  <si>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</si>
  <si>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</si>
  <si>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</si>
  <si>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</si>
  <si>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</si>
  <si>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</si>
  <si>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</si>
  <si>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</si>
  <si>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</si>
  <si>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</si>
  <si>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</si>
  <si>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</si>
  <si>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</si>
  <si>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</si>
  <si>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</si>
  <si>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</si>
  <si>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</si>
  <si>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</si>
  <si>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</si>
  <si>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</si>
  <si>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</si>
  <si>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</si>
  <si>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</si>
  <si>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</si>
  <si>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</si>
  <si>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</si>
  <si>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</si>
  <si>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</si>
  <si>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</si>
  <si>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</si>
  <si>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</si>
  <si>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</si>
  <si>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</si>
  <si>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</si>
  <si>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</si>
  <si>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</si>
  <si>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</si>
  <si>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</si>
  <si>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</si>
  <si>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</si>
  <si>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</si>
  <si>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</si>
  <si>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</si>
  <si>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</si>
  <si>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</si>
  <si>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</si>
  <si>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</si>
  <si>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</si>
  <si>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</si>
  <si>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</si>
  <si>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</si>
  <si>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</si>
  <si>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</si>
  <si>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</si>
  <si>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</si>
  <si>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</si>
  <si>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</si>
  <si>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</si>
  <si>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</si>
  <si>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</si>
  <si>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</si>
  <si>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</si>
  <si>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</si>
  <si>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</si>
  <si>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</si>
  <si>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</si>
  <si>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</si>
  <si>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</si>
  <si>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</si>
  <si>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</si>
  <si>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</si>
  <si>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</si>
  <si>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</si>
  <si>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</si>
  <si>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</si>
  <si>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</si>
  <si>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</si>
  <si>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</si>
  <si>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</si>
  <si>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</si>
  <si>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</si>
  <si>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</si>
  <si>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</si>
  <si>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</si>
  <si>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</si>
  <si>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</si>
  <si>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</si>
  <si>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</si>
  <si>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</si>
  <si>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</si>
  <si>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</si>
  <si>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</si>
  <si>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</si>
  <si>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</si>
  <si>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</si>
  <si>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</si>
  <si>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</si>
  <si>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</si>
  <si>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</si>
  <si>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</si>
  <si>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</si>
  <si>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</si>
  <si>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</si>
  <si>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</si>
  <si>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</si>
  <si>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</si>
  <si>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</si>
  <si>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</si>
  <si>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</si>
  <si>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</si>
  <si>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</si>
  <si>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</si>
  <si>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</si>
  <si>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</si>
  <si>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</si>
  <si>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</si>
  <si>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</si>
  <si>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</si>
  <si>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</si>
  <si>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</si>
  <si>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</si>
  <si>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</si>
  <si>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</si>
  <si>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</si>
  <si>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</si>
  <si>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</si>
  <si>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</si>
  <si>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</si>
  <si>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</si>
  <si>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</si>
  <si>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</si>
  <si>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</si>
  <si>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</si>
  <si>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</si>
  <si>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</si>
  <si>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</si>
  <si>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</si>
  <si>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</si>
  <si>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</si>
  <si>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</si>
  <si>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</si>
  <si>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</si>
  <si>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</si>
  <si>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</si>
  <si>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</si>
  <si>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</si>
  <si>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</si>
  <si>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</si>
  <si>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</si>
  <si>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</si>
  <si>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</si>
  <si>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</si>
  <si>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</si>
  <si>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</si>
  <si>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</si>
  <si>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</si>
  <si>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</si>
  <si>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</si>
  <si>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</si>
  <si>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</si>
  <si>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</si>
  <si>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</si>
  <si>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</si>
  <si>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</si>
  <si>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</si>
  <si>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</si>
  <si>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</si>
  <si>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</si>
  <si>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</si>
  <si>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</si>
  <si>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</si>
  <si>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</si>
  <si>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</si>
  <si>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</si>
  <si>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</si>
  <si>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</si>
  <si>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</si>
  <si>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</si>
  <si>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</si>
  <si>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</si>
  <si>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</si>
  <si>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</si>
  <si>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</si>
  <si>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</si>
  <si>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</si>
  <si>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</si>
  <si>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</si>
  <si>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</si>
  <si>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</si>
  <si>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</si>
  <si>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</si>
  <si>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</si>
  <si>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</si>
  <si>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</si>
  <si>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</si>
  <si>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</si>
  <si>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</si>
  <si>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</si>
  <si>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</si>
  <si>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</si>
  <si>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</si>
  <si>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</si>
  <si>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</si>
  <si>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</si>
  <si>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</si>
  <si>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</si>
  <si>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</si>
  <si>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</si>
  <si>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</si>
  <si>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</si>
  <si>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</si>
  <si>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</si>
  <si>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</si>
  <si>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</si>
  <si>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</si>
  <si>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</si>
  <si>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</si>
  <si>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</si>
  <si>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</si>
  <si>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</si>
  <si>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</si>
  <si>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</si>
  <si>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</si>
  <si>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</si>
  <si>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</si>
  <si>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</si>
  <si>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</si>
  <si>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</si>
  <si>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</si>
  <si>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</si>
  <si>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</si>
  <si>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</si>
  <si>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</si>
  <si>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</si>
  <si>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</si>
  <si>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</si>
  <si>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</si>
  <si>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</si>
  <si>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</si>
  <si>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</si>
  <si>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</si>
  <si>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</si>
  <si>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</si>
  <si>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</si>
  <si>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</si>
  <si>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</si>
  <si>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</si>
  <si>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</si>
  <si>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</si>
  <si>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</si>
  <si>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</si>
  <si>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</si>
  <si>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</si>
  <si>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</si>
  <si>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</si>
  <si>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</si>
  <si>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</si>
  <si>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</si>
  <si>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</si>
  <si>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</si>
  <si>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</si>
  <si>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</si>
  <si>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</si>
  <si>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</si>
  <si>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</si>
  <si>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</si>
  <si>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</si>
  <si>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</si>
  <si>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</si>
  <si>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</si>
  <si>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</si>
  <si>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</si>
  <si>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</si>
  <si>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</si>
  <si>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</si>
  <si>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</si>
  <si>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</si>
  <si>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</si>
  <si>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</si>
  <si>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</si>
  <si>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</si>
  <si>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</si>
  <si>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</si>
  <si>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</si>
  <si>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</si>
  <si>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</si>
  <si>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</si>
  <si>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</si>
  <si>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</si>
  <si>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</si>
  <si>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</si>
  <si>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</si>
  <si>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</si>
  <si>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</si>
  <si>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</si>
  <si>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</si>
  <si>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</si>
  <si>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</si>
  <si>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</si>
  <si>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</si>
  <si>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</si>
  <si>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</si>
  <si>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</si>
  <si>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</si>
  <si>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</si>
  <si>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</si>
  <si>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</si>
  <si>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</si>
  <si>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</si>
  <si>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</si>
  <si>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</si>
  <si>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</si>
  <si>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</si>
  <si>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</si>
  <si>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</si>
  <si>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</si>
  <si>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</si>
  <si>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</si>
  <si>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</si>
  <si>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</si>
  <si>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</si>
  <si>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</si>
  <si>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</si>
  <si>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</si>
  <si>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</si>
  <si>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</si>
  <si>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</si>
  <si>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</si>
  <si>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</si>
  <si>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</si>
  <si>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</si>
  <si>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</si>
  <si>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</si>
  <si>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</si>
  <si>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</si>
  <si>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</si>
  <si>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</si>
  <si>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</si>
  <si>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</si>
  <si>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</si>
  <si>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</si>
  <si>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</si>
  <si>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</si>
  <si>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</si>
  <si>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</si>
  <si>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</si>
  <si>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</si>
  <si>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</si>
  <si>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</si>
  <si>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</si>
  <si>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</si>
  <si>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</si>
  <si>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</si>
  <si>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</si>
  <si>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</si>
  <si>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</si>
  <si>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</si>
  <si>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</si>
  <si>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</si>
  <si>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</si>
  <si>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</si>
  <si>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</si>
  <si>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</si>
  <si>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</si>
  <si>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</si>
  <si>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</si>
  <si>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</si>
  <si>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</si>
  <si>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</si>
  <si>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</si>
  <si>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</si>
  <si>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</si>
  <si>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</si>
  <si>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</si>
  <si>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</si>
  <si>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</si>
  <si>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</si>
  <si>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</si>
  <si>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</si>
  <si>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</si>
  <si>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</si>
  <si>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</si>
  <si>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</si>
  <si>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</si>
  <si>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</si>
  <si>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</si>
  <si>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</si>
  <si>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</si>
  <si>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</si>
  <si>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</si>
  <si>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</si>
  <si>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</si>
  <si>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</si>
  <si>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</si>
  <si>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</si>
  <si>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</si>
  <si>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</si>
  <si>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</si>
  <si>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</si>
  <si>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</si>
  <si>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</si>
  <si>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</si>
  <si>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</si>
  <si>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</si>
  <si>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</si>
  <si>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</si>
  <si>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</si>
  <si>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</si>
  <si>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</si>
  <si>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</si>
  <si>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</si>
  <si>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</si>
  <si>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</si>
  <si>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</si>
  <si>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</si>
  <si>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</si>
  <si>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</si>
  <si>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</si>
  <si>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</si>
  <si>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</si>
  <si>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</si>
  <si>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</si>
  <si>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</si>
  <si>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</si>
  <si>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</si>
  <si>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</si>
  <si>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</si>
  <si>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</si>
  <si>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</si>
  <si>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</si>
  <si>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</si>
  <si>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</si>
  <si>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</si>
  <si>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</si>
  <si>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</si>
  <si>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</si>
  <si>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</si>
  <si>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</si>
  <si>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</si>
  <si>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</si>
  <si>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</si>
  <si>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</si>
  <si>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</si>
  <si>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</si>
  <si>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</si>
  <si>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</si>
  <si>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</si>
  <si>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</si>
  <si>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</si>
  <si>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</si>
  <si>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</si>
  <si>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</si>
  <si>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</si>
  <si>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</si>
  <si>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</si>
  <si>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</si>
  <si>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</si>
  <si>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</si>
  <si>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</si>
  <si>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</si>
  <si>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</si>
  <si>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</si>
  <si>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</si>
  <si>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</si>
  <si>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</si>
  <si>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</si>
  <si>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</si>
  <si>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</si>
  <si>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</si>
  <si>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</si>
  <si>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</si>
  <si>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</si>
  <si>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</si>
  <si>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</si>
  <si>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</si>
  <si>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</si>
  <si>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</si>
  <si>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</si>
  <si>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</si>
  <si>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</si>
  <si>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</si>
  <si>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</si>
  <si>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</si>
  <si>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</si>
  <si>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</si>
  <si>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</si>
  <si>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</si>
  <si>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</si>
  <si>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</si>
  <si>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</si>
  <si>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</si>
  <si>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</si>
  <si>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</si>
  <si>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</si>
  <si>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</si>
  <si>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</si>
  <si>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</si>
  <si>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</si>
  <si>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</si>
  <si>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</si>
  <si>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</si>
  <si>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</si>
  <si>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</si>
  <si>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</si>
  <si>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</si>
  <si>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</si>
  <si>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</si>
  <si>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</si>
  <si>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</si>
  <si>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</si>
  <si>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</si>
  <si>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</si>
  <si>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</si>
  <si>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</si>
  <si>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</si>
  <si>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</si>
  <si>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</si>
  <si>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</si>
  <si>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</si>
  <si>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</si>
  <si>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</si>
  <si>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</si>
  <si>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</si>
  <si>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</si>
  <si>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</si>
  <si>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</si>
  <si>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</si>
  <si>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</si>
  <si>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</si>
  <si>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</si>
  <si>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</si>
  <si>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</si>
  <si>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</si>
  <si>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</si>
  <si>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</si>
  <si>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</si>
  <si>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</si>
  <si>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</si>
  <si>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</si>
  <si>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</si>
  <si>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</si>
  <si>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</si>
  <si>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</si>
  <si>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</si>
  <si>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</si>
  <si>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</si>
  <si>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</si>
  <si>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</si>
  <si>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</si>
  <si>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</si>
  <si>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</si>
  <si>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</si>
  <si>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</si>
  <si>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</si>
  <si>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</si>
  <si>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</si>
  <si>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</si>
  <si>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</si>
  <si>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</si>
  <si>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</si>
  <si>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</si>
  <si>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</si>
  <si>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</si>
  <si>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</si>
  <si>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</si>
  <si>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</si>
  <si>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</si>
  <si>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</si>
  <si>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</si>
  <si>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</si>
  <si>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</si>
  <si>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</si>
  <si>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</si>
  <si>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</si>
  <si>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</si>
  <si>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</si>
  <si>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</si>
  <si>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</si>
  <si>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</si>
  <si>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</si>
  <si>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</si>
  <si>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</si>
  <si>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</si>
  <si>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</si>
  <si>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</si>
  <si>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</si>
  <si>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</si>
  <si>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</si>
  <si>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</si>
  <si>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</si>
  <si>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</si>
  <si>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</si>
  <si>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</si>
  <si>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</si>
  <si>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</si>
  <si>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</si>
  <si>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</si>
  <si>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</si>
  <si>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</si>
  <si>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</si>
  <si>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</si>
  <si>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</si>
  <si>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</si>
  <si>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</si>
  <si>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</si>
  <si>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</si>
  <si>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</si>
  <si>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</si>
  <si>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</si>
  <si>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</si>
  <si>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</si>
  <si>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</si>
  <si>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</si>
  <si>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</si>
  <si>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</si>
  <si>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</si>
  <si>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</si>
  <si>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</si>
  <si>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</si>
  <si>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</si>
  <si>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</si>
  <si>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</si>
  <si>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</si>
  <si>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</si>
  <si>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</si>
  <si>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</si>
  <si>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</si>
  <si>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</si>
  <si>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</si>
  <si>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</si>
  <si>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</si>
  <si>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</si>
  <si>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</si>
  <si>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</si>
  <si>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</si>
  <si>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</si>
  <si>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</si>
  <si>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</si>
  <si>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</si>
  <si>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</si>
  <si>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</si>
  <si>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</si>
  <si>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</si>
  <si>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</si>
  <si>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</si>
  <si>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</si>
  <si>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</si>
  <si>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</si>
  <si>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</si>
  <si>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</si>
  <si>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</si>
  <si>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</si>
  <si>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</si>
  <si>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</si>
  <si>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</si>
  <si>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</si>
  <si>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</si>
  <si>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</si>
  <si>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</si>
  <si>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</si>
  <si>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</si>
  <si>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</si>
  <si>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</si>
  <si>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</si>
  <si>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</si>
  <si>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</si>
  <si>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</si>
  <si>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</si>
  <si>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</si>
  <si>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</si>
  <si>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</si>
  <si>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</si>
  <si>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</si>
  <si>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</si>
  <si>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</si>
  <si>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</si>
  <si>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</si>
  <si>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</si>
  <si>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</si>
  <si>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</si>
  <si>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</si>
  <si>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</si>
  <si>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</si>
  <si>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</si>
  <si>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</si>
  <si>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</si>
  <si>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</si>
  <si>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</si>
  <si>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</si>
  <si>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</si>
  <si>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</si>
  <si>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</si>
  <si>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</si>
  <si>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</si>
  <si>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</si>
  <si>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</si>
  <si>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</si>
  <si>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</si>
  <si>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</si>
  <si>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</si>
  <si>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</si>
  <si>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</si>
  <si>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</si>
  <si>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</si>
  <si>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</si>
  <si>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</si>
  <si>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</si>
  <si>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</si>
  <si>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</si>
  <si>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</si>
  <si>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</si>
  <si>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</si>
  <si>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</si>
  <si>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</si>
  <si>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</si>
  <si>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</si>
  <si>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</si>
  <si>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</si>
  <si>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</si>
  <si>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</si>
  <si>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</si>
  <si>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</si>
  <si>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</si>
  <si>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</si>
  <si>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</si>
  <si>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</si>
  <si>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</si>
  <si>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</si>
  <si>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</si>
  <si>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</si>
  <si>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</si>
  <si>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</si>
  <si>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</si>
  <si>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</si>
  <si>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</si>
  <si>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</si>
  <si>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</si>
  <si>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</si>
  <si>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</si>
  <si>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</si>
  <si>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</si>
  <si>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</si>
  <si>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</si>
  <si>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</si>
  <si>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</si>
  <si>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</si>
  <si>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</si>
  <si>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</si>
  <si>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</si>
  <si>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</si>
  <si>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</si>
  <si>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</si>
  <si>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</si>
  <si>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</si>
  <si>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</si>
  <si>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</si>
  <si>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</si>
  <si>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</si>
  <si>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</si>
  <si>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</si>
  <si>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</si>
  <si>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</si>
  <si>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</si>
  <si>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</si>
  <si>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</si>
  <si>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</si>
  <si>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</si>
  <si>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</si>
  <si>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</si>
  <si>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</si>
  <si>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</si>
  <si>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</si>
  <si>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</si>
  <si>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</si>
  <si>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</si>
  <si>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</si>
  <si>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</si>
  <si>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</si>
  <si>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</si>
  <si>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</si>
  <si>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</si>
  <si>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</si>
  <si>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</si>
  <si>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</si>
  <si>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</si>
  <si>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</si>
  <si>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</si>
  <si>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</si>
  <si>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</si>
  <si>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</si>
  <si>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</si>
  <si>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</si>
  <si>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</si>
  <si>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</si>
  <si>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</si>
  <si>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</si>
  <si>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</si>
  <si>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</si>
  <si>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</si>
  <si>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</si>
  <si>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</si>
  <si>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</si>
  <si>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</si>
  <si>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</si>
  <si>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</si>
  <si>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</si>
  <si>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</si>
  <si>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</si>
  <si>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</si>
  <si>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</si>
  <si>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</si>
  <si>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</si>
  <si>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</si>
  <si>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</si>
  <si>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</si>
  <si>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</si>
  <si>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</si>
  <si>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</si>
  <si>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</si>
  <si>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</si>
  <si>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</si>
  <si>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</si>
  <si>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</si>
  <si>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</si>
  <si>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</si>
  <si>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</si>
  <si>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</si>
  <si>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</si>
  <si>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</si>
  <si>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</si>
  <si>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</si>
  <si>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</si>
  <si>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</si>
  <si>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</si>
  <si>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</si>
  <si>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</si>
  <si>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</si>
  <si>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</si>
  <si>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</si>
  <si>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</si>
  <si>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</si>
  <si>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</si>
  <si>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</si>
  <si>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</si>
  <si>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</si>
  <si>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</si>
  <si>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</si>
  <si>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</si>
  <si>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</si>
  <si>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</si>
  <si>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</si>
  <si>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</si>
  <si>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</si>
  <si>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</si>
  <si>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</si>
  <si>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</si>
  <si>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</si>
  <si>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</si>
  <si>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</si>
  <si>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</si>
  <si>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</si>
  <si>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</si>
  <si>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</si>
  <si>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</si>
  <si>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</si>
  <si>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</si>
  <si>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</si>
  <si>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</si>
  <si>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</si>
  <si>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</si>
  <si>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</si>
  <si>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</si>
  <si>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</si>
  <si>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</si>
  <si>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</si>
  <si>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</si>
  <si>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</si>
  <si>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</si>
  <si>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</si>
  <si>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</si>
  <si>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</si>
  <si>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</si>
  <si>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</si>
  <si>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</si>
  <si>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</si>
  <si>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</si>
  <si>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</si>
  <si>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</si>
  <si>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</si>
  <si>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</si>
  <si>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</si>
  <si>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</si>
  <si>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</si>
  <si>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</si>
  <si>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</si>
  <si>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</si>
  <si>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</si>
  <si>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</si>
  <si>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</si>
  <si>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</si>
  <si>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</si>
  <si>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</si>
  <si>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</si>
  <si>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</si>
  <si>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</si>
  <si>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</si>
  <si>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</si>
  <si>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</si>
  <si>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</si>
  <si>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</si>
  <si>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</si>
  <si>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</si>
  <si>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</si>
  <si>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</si>
  <si>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</si>
  <si>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</si>
  <si>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</si>
  <si>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</si>
  <si>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</si>
  <si>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</si>
  <si>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</si>
  <si>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</si>
  <si>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</si>
  <si>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</si>
  <si>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</si>
  <si>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</si>
  <si>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</si>
  <si>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</si>
  <si>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</si>
  <si>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</si>
  <si>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</si>
  <si>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</si>
  <si>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</si>
  <si>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</si>
  <si>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</si>
  <si>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</si>
  <si>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</si>
  <si>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</si>
  <si>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</si>
  <si>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</si>
  <si>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</si>
  <si>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</si>
  <si>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</si>
  <si>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</si>
  <si>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</si>
  <si>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</si>
  <si>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</si>
  <si>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</si>
  <si>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</si>
  <si>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</si>
  <si>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</si>
  <si>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</si>
  <si>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</si>
  <si>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</si>
  <si>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</si>
  <si>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</si>
  <si>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</si>
  <si>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</si>
  <si>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</si>
  <si>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</si>
  <si>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</si>
  <si>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</si>
  <si>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</si>
  <si>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</si>
  <si>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</si>
  <si>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</si>
  <si>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</si>
  <si>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</si>
  <si>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</si>
  <si>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</si>
  <si>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</si>
  <si>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</si>
  <si>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</si>
  <si>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</si>
  <si>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</si>
  <si>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</si>
  <si>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</si>
  <si>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</si>
  <si>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</si>
  <si>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</si>
  <si>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</si>
  <si>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</si>
  <si>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</si>
  <si>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</si>
  <si>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</si>
  <si>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</si>
  <si>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</si>
  <si>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</si>
  <si>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</si>
  <si>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</si>
  <si>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</si>
  <si>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</si>
  <si>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</si>
  <si>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</si>
  <si>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</si>
  <si>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</si>
  <si>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</si>
  <si>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</si>
  <si>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</si>
  <si>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</si>
  <si>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</si>
  <si>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</si>
  <si>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</si>
  <si>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</si>
  <si>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</si>
  <si>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</si>
  <si>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</si>
  <si>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</si>
  <si>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</si>
  <si>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</si>
  <si>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</si>
  <si>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</si>
  <si>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</si>
  <si>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</si>
  <si>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</si>
  <si>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</si>
  <si>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</si>
  <si>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</si>
  <si>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</si>
  <si>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</si>
  <si>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</si>
  <si>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</si>
  <si>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</si>
  <si>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</si>
  <si>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</si>
  <si>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</si>
  <si>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</si>
  <si>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</si>
  <si>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</si>
  <si>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</si>
  <si>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</si>
  <si>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</si>
  <si>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</si>
  <si>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</si>
  <si>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</si>
  <si>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</si>
  <si>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</si>
  <si>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</si>
  <si>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</si>
  <si>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</si>
  <si>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</si>
  <si>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</si>
  <si>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</si>
  <si>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</si>
  <si>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</si>
  <si>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</si>
  <si>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</si>
  <si>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</si>
  <si>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</si>
  <si>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</si>
  <si>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</si>
  <si>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</si>
  <si>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</si>
  <si>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</si>
  <si>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</si>
  <si>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</si>
  <si>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</si>
  <si>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</si>
  <si>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</si>
  <si>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</si>
  <si>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</si>
  <si>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</si>
  <si>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</si>
  <si>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</si>
  <si>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</si>
  <si>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</si>
  <si>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</si>
  <si>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</si>
  <si>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</si>
  <si>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</si>
  <si>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</si>
  <si>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</si>
  <si>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</si>
  <si>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</si>
  <si>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</si>
  <si>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</si>
  <si>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</si>
  <si>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</si>
  <si>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</si>
  <si>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</si>
  <si>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</si>
  <si>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</si>
  <si>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</si>
  <si>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</si>
  <si>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</si>
  <si>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</si>
  <si>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</si>
  <si>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</si>
  <si>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</si>
  <si>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</si>
  <si>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</si>
  <si>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</si>
  <si>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</si>
  <si>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</si>
  <si>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</si>
  <si>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</si>
  <si>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</si>
  <si>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</si>
  <si>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</si>
  <si>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</si>
  <si>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</si>
  <si>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</si>
  <si>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</si>
  <si>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</si>
  <si>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</si>
  <si>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</si>
  <si>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</si>
  <si>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</si>
  <si>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</si>
  <si>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</si>
  <si>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</si>
  <si>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</si>
  <si>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</si>
  <si>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</si>
  <si>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</si>
  <si>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</si>
  <si>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</si>
  <si>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</si>
  <si>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</si>
  <si>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</si>
  <si>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</si>
  <si>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</si>
  <si>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</si>
  <si>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</si>
  <si>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</si>
  <si>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</si>
  <si>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</si>
  <si>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</si>
  <si>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</si>
  <si>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</si>
  <si>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</si>
  <si>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</si>
  <si>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</si>
  <si>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</si>
  <si>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</si>
  <si>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</si>
  <si>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</si>
  <si>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</si>
  <si>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</si>
  <si>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</si>
  <si>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</si>
  <si>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</si>
  <si>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</si>
  <si>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</si>
  <si>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</si>
  <si>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</si>
  <si>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</si>
  <si>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</si>
  <si>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</si>
  <si>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</si>
  <si>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</si>
  <si>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</si>
  <si>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</si>
  <si>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</si>
  <si>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</si>
  <si>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</si>
  <si>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</si>
  <si>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</si>
  <si>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</si>
  <si>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</si>
  <si>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</si>
  <si>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</si>
  <si>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</si>
  <si>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</si>
  <si>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</si>
  <si>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</si>
  <si>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</si>
  <si>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</si>
  <si>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</si>
  <si>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</si>
  <si>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</si>
  <si>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</si>
  <si>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</si>
  <si>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</si>
  <si>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</si>
  <si>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</si>
  <si>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</si>
  <si>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</si>
  <si>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</si>
  <si>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</si>
  <si>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</si>
  <si>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</si>
  <si>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</si>
  <si>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</si>
  <si>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</si>
  <si>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</si>
  <si>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</si>
  <si>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</si>
  <si>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</si>
  <si>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</si>
  <si>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</si>
  <si>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</si>
  <si>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</si>
  <si>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</si>
  <si>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</si>
  <si>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</si>
  <si>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</si>
  <si>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</si>
  <si>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</si>
  <si>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</si>
  <si>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</si>
  <si>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</si>
  <si>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</si>
  <si>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</si>
  <si>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</si>
  <si>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</si>
  <si>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</si>
  <si>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</si>
  <si>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</si>
  <si>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</si>
  <si>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</si>
  <si>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</si>
  <si>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</si>
  <si>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</si>
  <si>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</si>
  <si>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</si>
  <si>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</si>
  <si>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</si>
  <si>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</si>
  <si>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</si>
  <si>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</si>
  <si>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</si>
  <si>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</si>
  <si>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</si>
  <si>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</si>
  <si>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</si>
  <si>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</si>
  <si>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</si>
  <si>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</si>
  <si>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</si>
  <si>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</si>
  <si>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</si>
  <si>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</si>
  <si>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</si>
  <si>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</si>
  <si>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</si>
  <si>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</si>
  <si>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</si>
  <si>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</si>
  <si>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</si>
  <si>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</si>
  <si>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</si>
  <si>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</si>
  <si>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</si>
  <si>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</si>
  <si>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</si>
  <si>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</si>
  <si>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</si>
  <si>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</si>
  <si>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</si>
  <si>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</si>
  <si>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</si>
  <si>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</si>
  <si>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</si>
  <si>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</si>
  <si>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</si>
  <si>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</si>
  <si>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</si>
  <si>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</si>
  <si>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</si>
  <si>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</si>
  <si>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</si>
  <si>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</si>
  <si>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</si>
  <si>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</si>
  <si>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</si>
  <si>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</si>
  <si>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</si>
  <si>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</si>
  <si>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</si>
  <si>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</si>
  <si>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</si>
  <si>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</si>
  <si>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</si>
  <si>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</si>
  <si>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</si>
  <si>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</si>
  <si>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</si>
  <si>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</si>
  <si>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</si>
  <si>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</si>
  <si>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</si>
  <si>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</si>
  <si>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</si>
  <si>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</si>
  <si>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</si>
  <si>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</si>
  <si>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</si>
  <si>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</si>
  <si>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</si>
  <si>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</si>
  <si>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</si>
  <si>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</si>
  <si>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</si>
  <si>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</si>
  <si>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</si>
  <si>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</si>
  <si>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</si>
  <si>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</si>
  <si>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</si>
  <si>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</si>
  <si>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</si>
  <si>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</si>
  <si>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</si>
  <si>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</si>
  <si>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</si>
  <si>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</si>
  <si>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</si>
  <si>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</si>
  <si>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</si>
  <si>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</si>
  <si>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</si>
  <si>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</si>
  <si>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</si>
  <si>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</si>
  <si>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</si>
  <si>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</si>
  <si>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</si>
  <si>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</si>
  <si>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</si>
  <si>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</si>
  <si>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</si>
  <si>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</si>
  <si>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</si>
  <si>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</si>
  <si>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</si>
  <si>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</si>
  <si>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</si>
  <si>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</si>
  <si>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</si>
  <si>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</si>
  <si>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</si>
  <si>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</si>
  <si>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</si>
  <si>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</si>
  <si>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</si>
  <si>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</si>
  <si>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</si>
  <si>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</si>
  <si>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</si>
  <si>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</si>
  <si>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</si>
  <si>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</si>
  <si>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</si>
  <si>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</si>
  <si>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</si>
  <si>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</si>
  <si>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</si>
  <si>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</si>
  <si>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</si>
  <si>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</si>
  <si>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</si>
  <si>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</si>
  <si>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</si>
  <si>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</si>
  <si>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</si>
  <si>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</si>
  <si>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</si>
  <si>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</si>
  <si>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</si>
  <si>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</si>
  <si>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</si>
  <si>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</si>
  <si>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</si>
  <si>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</si>
  <si>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</si>
  <si>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</si>
  <si>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</si>
  <si>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</si>
  <si>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</si>
  <si>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</si>
  <si>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</si>
  <si>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</si>
  <si>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</si>
  <si>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</si>
  <si>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</si>
  <si>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</si>
  <si>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</si>
  <si>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</si>
  <si>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</si>
  <si>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</si>
  <si>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</si>
  <si>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</si>
  <si>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</si>
  <si>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</si>
  <si>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</si>
  <si>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</si>
  <si>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</si>
  <si>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</si>
  <si>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</si>
  <si>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</si>
  <si>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</si>
  <si>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</si>
  <si>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</si>
  <si>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</si>
  <si>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</si>
  <si>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</si>
  <si>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</si>
  <si>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</si>
  <si>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</si>
  <si>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</si>
  <si>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</si>
  <si>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</si>
  <si>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</si>
  <si>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</si>
  <si>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</si>
  <si>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</si>
  <si>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</si>
  <si>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</si>
  <si>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</si>
  <si>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</si>
  <si>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</si>
  <si>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</si>
  <si>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</si>
  <si>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</si>
  <si>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</si>
  <si>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</si>
  <si>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</si>
  <si>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</si>
  <si>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</si>
  <si>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</si>
  <si>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</si>
  <si>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</si>
  <si>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</si>
  <si>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</si>
  <si>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</si>
  <si>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</si>
  <si>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</si>
  <si>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</si>
  <si>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</si>
  <si>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</si>
  <si>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</si>
  <si>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</si>
  <si>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</si>
  <si>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</si>
  <si>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</si>
  <si>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</si>
  <si>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</si>
  <si>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</si>
  <si>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</si>
  <si>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</si>
  <si>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</si>
  <si>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</si>
  <si>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</si>
  <si>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</si>
  <si>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</si>
  <si>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</si>
  <si>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</si>
  <si>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</si>
  <si>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</si>
  <si>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</si>
  <si>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</si>
  <si>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</si>
  <si>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</si>
  <si>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</si>
  <si>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</si>
  <si>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</si>
  <si>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</si>
  <si>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</si>
  <si>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</si>
  <si>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</si>
  <si>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</si>
  <si>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</si>
  <si>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</si>
  <si>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</si>
  <si>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</si>
  <si>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</si>
  <si>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</si>
  <si>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</si>
  <si>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</si>
  <si>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</si>
  <si>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</si>
  <si>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</si>
  <si>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</si>
  <si>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</si>
  <si>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</si>
  <si>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</si>
  <si>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</si>
  <si>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</si>
  <si>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</si>
  <si>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</si>
  <si>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</si>
  <si>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</si>
  <si>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</si>
  <si>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</si>
  <si>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</si>
  <si>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</si>
  <si>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</si>
  <si>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</si>
  <si>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</si>
  <si>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</si>
  <si>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</si>
  <si>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</si>
  <si>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</si>
  <si>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</si>
  <si>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</si>
  <si>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</si>
  <si>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</si>
  <si>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</si>
  <si>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</si>
  <si>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</si>
  <si>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</si>
  <si>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</si>
  <si>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</si>
  <si>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</si>
  <si>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</si>
  <si>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</si>
  <si>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</si>
  <si>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</si>
  <si>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</si>
  <si>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</si>
  <si>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</si>
  <si>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</si>
  <si>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</si>
  <si>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</si>
  <si>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</si>
  <si>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</si>
  <si>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</si>
  <si>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</si>
  <si>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</si>
  <si>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</si>
  <si>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</si>
  <si>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</si>
  <si>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</si>
  <si>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</si>
  <si>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</si>
  <si>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</si>
  <si>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</si>
  <si>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</si>
  <si>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</si>
  <si>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</si>
  <si>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</si>
  <si>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</si>
  <si>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</si>
  <si>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</si>
  <si>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</si>
  <si>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</si>
  <si>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</si>
  <si>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</si>
  <si>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</si>
  <si>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</si>
  <si>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</si>
  <si>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</si>
  <si>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</si>
  <si>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</si>
  <si>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</si>
  <si>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</si>
  <si>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</si>
  <si>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</si>
  <si>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</si>
  <si>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</si>
  <si>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</si>
  <si>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</si>
  <si>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</si>
  <si>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</si>
  <si>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</si>
  <si>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</si>
  <si>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</si>
  <si>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</si>
  <si>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</si>
  <si>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</si>
  <si>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</si>
  <si>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</si>
  <si>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</si>
  <si>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</si>
  <si>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</si>
  <si>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</si>
  <si>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</si>
  <si>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</si>
  <si>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</si>
  <si>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</si>
  <si>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</si>
  <si>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</si>
  <si>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</si>
  <si>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</si>
  <si>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</si>
  <si>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</si>
  <si>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</si>
  <si>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</si>
  <si>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</si>
  <si>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</si>
  <si>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</si>
  <si>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</si>
  <si>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</si>
  <si>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</si>
  <si>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</si>
  <si>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</si>
  <si>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</si>
  <si>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</si>
  <si>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</si>
  <si>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</si>
  <si>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</si>
  <si>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</si>
  <si>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</si>
  <si>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</si>
  <si>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</si>
  <si>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</si>
  <si>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</si>
  <si>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</si>
  <si>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</si>
  <si>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</si>
  <si>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</si>
  <si>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</si>
  <si>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</si>
  <si>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</si>
  <si>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</si>
  <si>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</si>
  <si>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</si>
  <si>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</si>
  <si>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</si>
  <si>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</si>
  <si>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</si>
  <si>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</si>
  <si>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</si>
  <si>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</si>
  <si>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</si>
  <si>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</si>
  <si>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</si>
  <si>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</si>
  <si>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PCM-20251109-00001513</t>
  </si>
  <si>
    <t xml:space="preserve">team at site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</si>
  <si>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</si>
  <si>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</si>
  <si>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</si>
  <si>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</si>
  <si>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</si>
  <si>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</si>
  <si>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</si>
  <si>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</si>
  <si>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</si>
  <si>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</si>
  <si>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</si>
  <si>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</si>
  <si>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</si>
  <si>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</si>
  <si>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</si>
  <si>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</si>
  <si>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</si>
  <si>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</si>
  <si>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</si>
  <si>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</si>
  <si>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</si>
  <si>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</si>
  <si>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</si>
  <si>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</si>
  <si>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</si>
  <si>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</si>
  <si>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</si>
  <si>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</si>
  <si>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</si>
  <si>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</si>
  <si>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</si>
  <si>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</si>
  <si>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</si>
  <si>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</si>
  <si>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</si>
  <si>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</si>
  <si>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</si>
  <si>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</si>
  <si>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</si>
  <si>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</si>
  <si>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</si>
  <si>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</si>
  <si>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</si>
  <si>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</si>
  <si>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</si>
  <si>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</si>
  <si>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</si>
  <si>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</si>
  <si>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</si>
  <si>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</si>
  <si>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</si>
  <si>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</si>
  <si>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</si>
  <si>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</si>
  <si>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</si>
  <si>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</si>
  <si>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</si>
  <si>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</si>
  <si>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</si>
  <si>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</si>
  <si>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</si>
  <si>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</si>
  <si>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</si>
  <si>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</si>
  <si>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</si>
  <si>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</si>
  <si>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</si>
  <si>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</si>
  <si>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</si>
  <si>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</si>
  <si>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</si>
  <si>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</si>
  <si>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</si>
  <si>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</si>
  <si>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</si>
  <si>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</si>
  <si>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</si>
  <si>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</si>
  <si>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</si>
  <si>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</si>
  <si>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</si>
  <si>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</si>
  <si>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PCM-20251109-00001597</t>
  </si>
  <si>
    <t>Team on site Sceco team working in area will connect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</si>
  <si>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</si>
  <si>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</si>
  <si>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</si>
  <si>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</si>
  <si>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</si>
  <si>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</si>
  <si>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</si>
  <si>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</si>
  <si>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</si>
  <si>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</si>
  <si>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</si>
  <si>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available 8am to till 6pm Team will check in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</si>
</sst>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7" dataDxfId="156" headerRowBorderDxfId="154" tableBorderDxfId="155" totalsRowBorderDxfId="153">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tabSelected="1" workbookViewId="0">
      <selection activeCell="K4" sqref="K4"/>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307.86620682870125</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6</v>
      </c>
      <c r="D3" s="109" t="s">
        <v>19834</v>
      </c>
      <c r="E3" s="110" t="s">
        <v>39021</v>
      </c>
      <c r="F3" s="111">
        <v>45970.67560185185</v>
      </c>
      <c r="G3" s="112">
        <f t="shared" ca="1" si="0"/>
        <v>0.13903090277744923</v>
      </c>
      <c r="H3" s="111">
        <v>45970.668657407405</v>
      </c>
      <c r="I3" s="109" t="str">
        <f>IFERROR(VLOOKUP(D3,DB!A:F,6,0),"")</f>
        <v>Power Cube</v>
      </c>
      <c r="J3" s="109" t="str">
        <f>IFERROR(VLOOKUP(D3,DB!A:G,7,0),"")</f>
        <v>No BB Design+Weak</v>
      </c>
      <c r="K3" s="113" t="s">
        <v>39024</v>
      </c>
      <c r="L3" s="114" t="str">
        <f>IFERROR(VLOOKUP(D3,DB!A:I,9,0),"")</f>
        <v>Latis</v>
      </c>
    </row>
    <row r="4" spans="1:15" ht="15" customHeight="1">
      <c r="A4" s="108"/>
      <c r="B4" s="109" t="str">
        <f>IFERROR(VLOOKUP(D4,DB!A:K,11,0),"")</f>
        <v/>
      </c>
      <c r="C4" s="109"/>
      <c r="D4" s="109"/>
      <c r="E4" s="110"/>
      <c r="F4" s="111"/>
      <c r="G4" s="112">
        <f t="shared" ca="1" si="0"/>
        <v>45970.814632754627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45970.814632754627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45970.814632754627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45970.814632754627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45970.814632754627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45970.814632754627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45970.814632754627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45970.814632754627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45970.814632754627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45970.814632754627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45970.814632754627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45970.814632754627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45970.814632754627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45970.814632754627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45970.814632754627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45970.814632754627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45970.814632754627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45970.814632754627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45970.814632754627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45970.814632754627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45970.814632754627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45970.814632754627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45970.814632754627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45970.814632754627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45970.814632754627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45970.814632754627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45970.814632754627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45970.814632754627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45970.814632754627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45970.814632754627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45970.814632754627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45970.814632754627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45970.814632754627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45970.814632754627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45970.814632754627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45970.814632754627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45970.814632754627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45970.814632754627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45970.814632754627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45970.814632754627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45970.814632754627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45970.814632754627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45970.814632754627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45970.814632754627</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45970.814632754627</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45970.814632754627</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45970.814632754627</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45970.814632754627</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45970.814632754627</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45970.814632754627</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45970.814632754627</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45970.814632754627</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45970.814632754627</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45970.814632754627</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45970.814632754627</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45970.814632754627</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45970.814632754627</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45970.814632754627</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45970.814632754627</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D06DE859-B9A7-4A68-A2CC-C16F1C544EC2}"/>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9" ca="1" si="0">IFERROR(NOW()-F3,"-")</f>
        <v>145.81479479166592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26269</v>
      </c>
      <c r="E4" s="103" t="s">
        <v>39021</v>
      </c>
      <c r="F4" s="104">
        <v>45970.716493055559</v>
      </c>
      <c r="G4" s="105">
        <f t="shared" ca="1" si="0"/>
        <v>9.8139699068269692E-2</v>
      </c>
      <c r="H4" s="104">
        <v>45970.710243055553</v>
      </c>
      <c r="I4" s="18" t="str">
        <f>IFERROR(VLOOKUP(D4,DB!A:F,6,0),"")</f>
        <v>SCECO</v>
      </c>
      <c r="J4" s="18" t="str">
        <f>IFERROR(VLOOKUP(D4,DB!A:G,7,0),"")</f>
        <v>Vandalized+Vandalized+No BB Design</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45970.814632754627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45970.814632754627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45970.814632754627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45970.814632754627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45970.814632754627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ref="G10:G41" ca="1" si="1">IFERROR(NOW()-F10,"-")</f>
        <v>45970.814632754627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45970.814632754627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45970.814632754627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45970.814632754627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45970.814632754627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45970.814632754627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45970.814632754627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45970.814632754627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45970.814632754627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45970.814632754627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45970.814632754627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45970.814632754627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45970.814632754627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45970.814632754627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45970.814632754627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45970.814632754627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45970.814632754627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45970.814632754627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45970.814632754627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45970.814632754627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45970.814632754627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45970.814632754627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45970.814632754627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45970.814632754627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45970.814632754627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45970.814632754627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45970.814632754627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45970.814632754627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45970.814632754627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45970.814632754627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45970.814632754627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45970.814632754627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ref="G42:G73" ca="1" si="2">IFERROR(NOW()-F42,"-")</f>
        <v>45970.814632754627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45970.814632754627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45970.814632754627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45970.814632754627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45970.814632754627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2"/>
        <v>45970.814632754627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27"/>
      <c r="B48" s="128" t="str">
        <f>IFERROR(VLOOKUP(D48,DB!A:K,11,0),"")</f>
        <v/>
      </c>
      <c r="C48" s="128"/>
      <c r="D48" s="128"/>
      <c r="E48" s="129"/>
      <c r="F48" s="130"/>
      <c r="G48" s="131">
        <f t="shared" ca="1" si="2"/>
        <v>45970.814632754627</v>
      </c>
      <c r="H48" s="130"/>
      <c r="I48" s="128" t="str">
        <f>IFERROR(VLOOKUP(D48,DB!A:F,6,0),"")</f>
        <v/>
      </c>
      <c r="J48" s="128" t="str">
        <f>IFERROR(VLOOKUP(D48,DB!A:G,7,0),"")</f>
        <v/>
      </c>
      <c r="K48" s="132"/>
      <c r="L48" s="128" t="str">
        <f>IFERROR(VLOOKUP(D48,DB!A:I,9,0),"")</f>
        <v/>
      </c>
      <c r="M48" s="128"/>
      <c r="N48" s="128"/>
      <c r="O48" s="128"/>
      <c r="P48" s="128"/>
      <c r="Q48" s="128"/>
      <c r="R48" s="128"/>
      <c r="S48" s="128"/>
      <c r="T48" s="128"/>
      <c r="U48" s="128"/>
      <c r="V48" s="128"/>
      <c r="W48" s="128"/>
      <c r="X48" s="128"/>
      <c r="Y48" s="128"/>
      <c r="Z48" s="128"/>
      <c r="AA48" s="128"/>
      <c r="AB48" s="128"/>
      <c r="AC48" s="128"/>
      <c r="AD48" s="128"/>
      <c r="AE48" s="128"/>
      <c r="AF48" s="128"/>
      <c r="AG48" s="128"/>
      <c r="AH48" s="128"/>
      <c r="AI48" s="128"/>
      <c r="AJ48" s="128"/>
      <c r="AK48" s="128"/>
      <c r="AL48" s="128"/>
      <c r="AM48" s="128"/>
      <c r="AN48" s="128"/>
      <c r="AO48" s="128"/>
      <c r="AP48" s="128"/>
      <c r="AQ48" s="128"/>
      <c r="AR48" s="128"/>
      <c r="AS48" s="128"/>
      <c r="AT48" s="128"/>
      <c r="AU48" s="128"/>
      <c r="AV48" s="128"/>
      <c r="AW48" s="128"/>
      <c r="AX48" s="128"/>
      <c r="AY48" s="128"/>
      <c r="AZ48" s="128"/>
      <c r="BA48" s="128"/>
      <c r="BB48" s="128"/>
      <c r="BC48" s="128"/>
      <c r="BD48" s="128"/>
      <c r="BE48" s="128"/>
      <c r="BF48" s="128"/>
      <c r="BG48" s="128"/>
      <c r="BH48" s="128"/>
      <c r="BI48" s="128"/>
      <c r="BJ48" s="128"/>
      <c r="BK48" s="128"/>
      <c r="BL48" s="128"/>
      <c r="BM48" s="128"/>
      <c r="BN48" s="128"/>
      <c r="BO48" s="128"/>
      <c r="BP48" s="128"/>
      <c r="BQ48" s="128"/>
      <c r="BR48" s="128"/>
      <c r="BS48" s="128"/>
      <c r="BT48" s="128"/>
      <c r="BU48" s="128"/>
      <c r="BV48" s="128"/>
      <c r="BW48" s="128"/>
      <c r="BX48" s="128"/>
      <c r="BY48" s="128"/>
      <c r="BZ48" s="128"/>
      <c r="CA48" s="128"/>
      <c r="CB48" s="128"/>
      <c r="CC48" s="128"/>
      <c r="CD48" s="128"/>
      <c r="CE48" s="128"/>
      <c r="CF48" s="128"/>
      <c r="CG48" s="128"/>
      <c r="CH48" s="128"/>
      <c r="CI48" s="128"/>
      <c r="CJ48" s="133"/>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F10" sqref="F10"/>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45970.814632754627</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45970.814632754627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45970.814632754627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45970.814632754627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45970.814632754627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45970.814632754627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45970.814632754627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45970.814632754627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45970.814632754627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45970.814632754627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45970.814632754627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45970.814632754627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45970.814632754627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45970.814632754627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45970.814632754627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45970.814632754627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45970.814632754627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45970.814632754627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45970.814632754627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45970.814632754627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45970.814632754627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45970.814632754627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45970.814632754627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45970.814632754627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45970.814632754627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45970.814632754627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45970.814632754627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45970.814632754627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45970.814632754627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45970.814632754627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45970.814632754627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45970.814632754627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45970.814632754627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45970.814632754627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45970.814632754627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45970.814632754627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45970.814632754627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45970.814632754627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45970.814632754627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45970.814632754627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45970.814632754627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45970.814632754627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45970.814632754627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45970.814632754627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45970.814632754627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45970.814632754627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45970.814632754627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45970.814632754627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45970.814632754627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45970.814632754627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45970.814632754627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45970.814632754627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45970.814632754627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45970.814632754627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45970.814632754627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45970.814632754627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45970.814632754627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45970.814632754627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45970.814632754627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45970.814632754627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45970.814632754627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45970.814632754627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45970.814632754627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45970.814632754627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45970.814632754627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45970.814632754627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45970.814632754627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45970.814632754627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45970.814632754627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45970.814632754627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45970.814632754627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45970.814632754627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45970.814632754627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45970.814632754627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45970.814632754627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45970.814632754627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45970.814632754627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45970.814632754627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45970.814632754627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45970.814632754627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45970.814632754627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45970.814632754627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45970.814632754627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45970.814632754627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45970.814632754627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45970.814632754627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45970.814632754627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45970.814632754627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45970.814632754627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45970.814632754627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45970.814632754627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45970.814632754627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45970.814632754627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45970.814632754627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45970.814632754627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45970.814632754627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45970.814632754627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45970.814632754627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45970.814632754627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45970.814632754627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45970.814632754627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45970.814632754627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45970.814632754627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45970.814632754627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45970.814632754627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45970.814632754627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45970.814632754627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45970.814632754627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45970.814632754627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45970.814632754627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45970.814632754627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45970.814632754627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45970.814632754627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45970.814632754627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45970.814632754627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45970.814632754627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45970.814632754627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45970.814632754627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45970.814632754627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45970.814632754627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45970.814632754627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45970.814632754627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45970.814632754627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45970.814632754627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45970.814632754627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45970.814632754627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45970.814632754627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45970.814632754627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45970.814632754627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45970.814632754627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45970.814632754627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45970.814632754627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45970.814632754627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45970.814632754627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45970.814632754627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45970.814632754627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45970.814632754627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45970.814632754627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45970.814632754627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45970.814632754627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45970.814632754627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45970.814632754627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45970.814632754627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45970.814632754627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45970.814632754627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45970.814632754627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45970.814632754627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45970.814632754627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45970.814632754627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45970.814632754627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45970.814632754627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45970.814632754627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45970.814632754627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45970.814632754627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45970.814632754627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45970.814632754627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45970.814632754627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45970.814632754627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45970.814632754627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45970.814632754627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45970.814632754627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45970.814632754627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45970.814632754627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45970.814632754627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45970.814632754627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45970.814632754627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45970.814632754627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45970.814632754627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45970.814632754627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45970.814632754627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45970.814632754627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45970.814632754627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45970.814632754627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45970.814632754627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45970.814632754627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45970.814632754627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45970.814632754627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45970.814632754627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45970.814632754627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45970.814632754627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45970.814632754627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45970.814632754627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45970.814632754627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45970.814632754627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45970.814632754627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45970.814632754627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45970.814632754627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45970.814632754627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45970.814632754627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45970.814632754627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45970.814632754627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45970.814632754627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45970.814632754627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45970.814632754627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45970.814632754627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45970.814632754627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45970.814632754627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45970.814632754627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45970.814632754627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45970.814632754627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45970.814632754627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45970.814632754627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45970.814632754627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45970.814632754627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45970.814632754627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45970.814632754627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45970.814632754627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45970.814632754627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45970.814632754627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45970.814632754627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45970.814632754627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45970.814632754627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45970.814632754627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45970.814632754627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45970.814632754627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45970.814632754627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45970.814632754627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45970.814632754627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45970.814632754627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45970.814632754627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45970.814632754627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45970.814632754627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45970.814632754627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45970.814632754627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45970.814632754627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45970.814632754627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45970.814632754627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45970.814632754627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45970.814632754627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45970.814632754627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45970.814632754627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45970.814632754627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45970.814632754627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45970.814632754627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45970.814632754627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45970.814632754627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45970.814632754627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45970.814632754627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45970.814632754627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45970.814632754627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45970.814632754627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45970.814632754627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45970.814632754627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45970.814632754627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45970.814632754627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45970.814632754627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45970.814632754627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45970.814632754627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45970.814632754627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45970.814632754627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45970.814632754627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45970.814632754627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45970.814632754627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45970.814632754627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45970.814632754627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45970.814632754627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45970.814632754627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45970.814632754627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45970.814632754627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45970.814632754627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45970.814632754627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45970.814632754627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45970.814632754627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45970.814632754627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45970.814632754627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45970.814632754627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45970.814632754627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45970.814632754627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45970.814632754627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45970.814632754627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45970.814632754627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45970.814632754627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45970.814632754627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45970.814632754627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45970.814632754627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45970.814632754627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45970.814632754627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45970.814632754627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45970.814632754627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45970.814632754627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45970.814632754627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45970.814632754627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45970.814632754627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45970.814632754627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45970.814632754627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45970.814632754627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45970.814632754627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45970.814632754627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45970.814632754627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45970.814632754627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45970.814632754627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45970.814632754627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45970.814632754627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45970.814632754627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45970.814632754627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45970.814632754627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45970.814632754627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45970.814632754627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45970.814632754627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45970.814632754627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45970.814632754627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45970.814632754627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45970.814632754627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45970.814632754627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45970.814632754627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45970.814632754627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45970.814632754627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45970.814632754627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45970.814632754627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45970.814632754627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45970.814632754627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45970.814632754627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45970.814632754627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45970.814632754627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45970.814632754627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45970.814632754627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45970.814632754627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45970.814632754627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45970.814632754627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45970.814632754627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45970.814632754627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45970.814632754627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45970.814632754627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45970.814632754627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45970.814632754627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45970.814632754627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45970.814632754627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45970.814632754627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45970.814632754627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45970.814632754627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45970.814632754627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45970.814632754627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45970.814632754627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45970.814632754627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45970.814632754627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45970.814632754627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45970.814632754627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45970.814632754627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45970.814632754627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45970.814632754627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45970.814632754627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45970.814632754627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45970.814632754627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45970.814632754627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45970.814632754627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45970.814632754627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45970.814632754627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45970.814632754627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45970.814632754627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45970.814632754627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45970.814632754627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45970.814632754627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45970.814632754627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45970.814632754627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45970.814632754627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45970.814632754627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45970.814632754627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45970.814632754627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45970.814632754627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45970.814632754627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45970.814632754627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45970.814632754627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45970.814632754627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45970.814632754627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45970.814632754627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45970.814632754627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45970.814632754627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45970.814632754627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45970.814632754627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45970.814632754627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45970.814632754627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45970.814632754627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45970.814632754627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45970.814632754627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45970.814632754627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45970.814632754627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45970.814632754627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45970.814632754627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45970.814632754627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45970.814632754627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45970.814632754627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45970.814632754627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45970.814632754627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45970.814632754627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45970.814632754627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45970.814632754627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45970.814632754627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45970.814632754627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45970.814632754627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45970.814632754627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45970.814632754627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45970.814632754627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45970.814632754627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45970.814632754627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45970.814632754627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45970.814632754627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45970.814632754627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45970.814632754627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45970.814632754627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45970.814632754627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45970.814632754627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45970.814632754627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45970.814632754627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45970.814632754627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45970.814632754627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45970.814632754627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45970.814632754627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45970.814632754627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45970.814632754627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45970.814632754627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45970.814632754627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45970.814632754627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45970.814632754627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45970.814632754627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45970.814632754627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45970.814632754627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45970.814632754627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45970.814632754627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45970.814632754627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45970.814632754627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45970.814632754627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45970.814632754627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45970.814632754627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45970.814632754627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45970.814632754627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45970.814632754627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45970.814632754627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45970.814632754627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45970.814632754627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45970.814632754627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45970.814632754627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45970.814632754627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45970.814632754627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45970.814632754627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45970.814632754627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45970.814632754627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45970.814632754627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45970.814632754627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45970.814632754627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45970.814632754627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45970.814632754627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45970.814632754627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45970.814632754627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45970.814632754627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45970.814632754627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45970.814632754627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45970.814632754627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45970.814632754627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45970.814632754627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45970.814632754627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45970.814632754627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45970.814632754627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45970.814632754627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45970.814632754627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45970.814632754627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45970.814632754627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45970.814632754627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45970.814632754627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45970.814632754627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45970.814632754627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45970.814632754627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45970.814632754627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45970.814632754627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45970.814632754627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45970.814632754627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45970.814632754627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45970.814632754627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45970.814632754627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45970.814632754627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45970.814632754627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45970.814632754627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45970.814632754627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45970.814632754627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45970.814632754627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45970.814632754627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45970.814632754627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45970.814632754627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45970.814632754627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45970.814632754627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45970.814632754627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45970.814632754627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45970.814632754627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45970.814632754627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45970.814632754627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45970.814632754627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45970.814632754627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45970.814632754627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45970.814632754627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45970.814632754627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45970.814632754627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45970.814632754627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45970.814632754627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45970.814632754627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45970.814632754627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45970.814632754627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45970.814632754627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45970.814632754627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45970.814632754627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45970.814632754627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45970.814632754627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45970.814632754627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45970.814632754627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45970.814632754627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45970.814632754627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45970.814632754627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45970.814632754627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45970.814632754627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45970.814632754627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45970.814632754627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45970.814632754627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45970.814632754627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45970.814632754627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45970.814632754627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45970.814632754627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45970.814632754627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45970.814632754627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45970.814632754627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45970.814632754627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45970.814632754627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45970.814632754627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45970.814632754627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45970.814632754627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45970.814632754627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45970.814632754627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45970.814632754627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45970.814632754627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45970.814632754627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45970.814632754627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45970.814632754627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45970.814632754627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45970.814632754627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45970.814632754627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45970.814632754627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45970.814632754627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45970.814632754627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45970.814632754627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45970.814632754627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45970.814632754627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45970.814632754627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45970.814632754627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45970.814632754627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45970.814632754627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45970.814632754627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45970.814632754627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45970.814632754627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45970.814632754627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45970.814632754627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45970.814632754627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45970.814632754627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45970.814632754627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45970.814632754627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45970.814632754627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45970.814632754627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45970.814632754627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45970.814632754627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45970.814632754627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45970.814632754627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45970.814632754627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45970.814632754627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45970.814632754627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45970.814632754627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45970.814632754627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45970.814632754627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45970.814632754627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45970.814632754627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45970.814632754627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45970.814632754627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45970.814632754627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45970.814632754627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45970.814632754627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45970.814632754627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45970.814632754627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45970.814632754627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45970.814632754627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45970.814632754627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45970.814632754627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45970.814632754627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45970.814632754627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45970.814632754627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45970.814632754627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45970.814632754627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45970.814632754627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45970.814632754627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45970.814632754627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45970.814632754627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45970.814632754627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45970.814632754627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45970.814632754627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45970.814632754627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45970.814632754627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45970.814632754627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45970.814632754627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45970.814632754627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45970.814632754627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45970.814632754627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45970.814632754627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45970.814632754627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45970.814632754627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45970.814632754627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45970.814632754627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45970.814632754627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45970.814632754627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45970.814632754627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45970.814632754627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45970.814632754627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45970.814632754627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45970.814632754627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45970.814632754627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45970.814632754627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45970.814632754627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45970.814632754627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45970.814632754627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45970.814632754627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45970.814632754627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45970.814632754627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45970.814632754627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45970.814632754627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45970.814632754627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45970.814632754627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45970.814632754627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45970.814632754627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45970.814632754627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45970.814632754627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45970.814632754627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45970.814632754627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45970.814632754627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45970.814632754627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45970.814632754627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45970.814632754627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45970.814632754627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45970.814632754627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45970.814632754627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45970.814632754627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45970.814632754627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45970.814632754627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45970.814632754627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45970.814632754627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45970.814632754627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45970.814632754627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45970.814632754627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45970.814632754627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45970.814632754627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45970.814632754627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45970.814632754627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45970.814632754627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45970.814632754627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45970.814632754627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45970.814632754627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45970.814632754627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45970.814632754627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45970.814632754627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45970.814632754627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45970.814632754627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45970.814632754627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45970.814632754627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45970.814632754627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45970.814632754627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45970.814632754627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45970.814632754627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45970.814632754627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45970.814632754627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45970.814632754627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45970.814632754627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45970.814632754627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45970.814632754627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45970.814632754627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45970.814632754627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45970.814632754627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45970.814632754627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45970.814632754627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45970.814632754627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45970.814632754627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45970.814632754627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45970.814632754627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45970.814632754627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45970.814632754627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45970.814632754627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45970.814632754627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45970.814632754627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45970.814632754627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45970.814632754627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45970.814632754627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45970.814632754627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45970.814632754627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45970.814632754627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45970.814632754627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45970.814632754627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45970.814632754627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45970.814632754627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45970.814632754627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45970.814632754627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45970.814632754627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45970.814632754627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45970.814632754627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45970.814632754627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45970.814632754627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45970.814632754627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45970.814632754627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45970.814632754627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45970.814632754627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45970.814632754627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45970.814632754627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45970.814632754627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45970.814632754627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45970.814632754627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45970.814632754627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45970.814632754627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45970.814632754627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45970.814632754627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45970.814632754627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45970.814632754627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45970.814632754627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45970.814632754627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45970.814632754627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45970.814632754627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45970.814632754627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45970.814632754627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45970.814632754627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45970.814632754627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45970.814632754627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45970.814632754627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45970.814632754627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45970.814632754627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45970.814632754627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45970.814632754627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45970.814632754627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45970.814632754627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45970.814632754627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45970.814632754627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45970.814632754627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45970.814632754627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45970.814632754627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45970.814632754627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45970.814632754627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45970.814632754627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45970.814632754627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45970.814632754627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45970.814632754627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45970.814632754627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45970.814632754627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45970.814632754627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45970.814632754627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45970.814632754627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45970.814632754627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45970.814632754627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45970.814632754627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45970.814632754627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45970.814632754627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45970.814632754627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45970.814632754627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45970.814632754627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45970.814632754627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45970.814632754627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45970.814632754627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45970.814632754627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45970.814632754627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45970.814632754627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45970.814632754627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45970.814632754627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45970.814632754627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45970.814632754627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45970.814632754627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45970.814632754627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45970.814632754627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45970.814632754627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45970.814632754627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45970.814632754627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45970.814632754627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45970.814632754627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45970.814632754627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45970.814632754627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45970.814632754627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45970.814632754627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45970.814632754627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45970.814632754627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45970.814632754627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45970.814632754627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45970.814632754627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45970.814632754627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45970.814632754627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45970.814632754627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45970.814632754627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45970.814632754627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45970.814632754627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45970.814632754627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45970.814632754627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45970.814632754627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45970.814632754627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45970.814632754627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45970.814632754627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45970.814632754627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45970.814632754627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45970.814632754627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45970.814632754627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45970.814632754627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45970.814632754627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45970.814632754627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45970.814632754627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45970.814632754627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45970.814632754627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45970.814632754627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45970.814632754627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45970.814632754627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45970.814632754627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45970.814632754627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45970.814632754627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45970.814632754627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45970.814632754627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45970.814632754627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45970.814632754627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45970.814632754627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45970.814632754627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45970.814632754627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45970.814632754627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45970.814632754627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45970.814632754627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45970.814632754627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45970.814632754627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45970.814632754627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45970.814632754627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45970.814632754627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45970.814632754627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45970.814632754627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45970.814632754627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45970.814632754627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45970.814632754627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45970.814632754627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45970.814632754627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45970.814632754627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45970.814632754627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45970.814632754627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45970.814632754627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45970.814632754627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45970.814632754627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45970.814632754627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45970.814632754627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45970.814632754627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45970.814632754627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45970.814632754627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45970.814632754627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45970.814632754627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45970.814632754627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45970.814632754627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45970.814632754627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45970.814632754627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45970.814632754627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45970.814632754627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45970.814632754627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45970.814632754627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45970.814632754627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45970.814632754627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45970.814632754627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45970.814632754627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45970.814632754627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45970.814632754627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45970.814632754627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45970.814632754627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45970.814632754627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45970.814632754627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45970.814632754627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45970.814632754627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45970.814632754627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45970.814632754627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45970.814632754627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45970.814632754627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45970.814632754627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45970.814632754627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45970.814632754627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45970.814632754627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45970.814632754627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45970.814632754627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45970.814632754627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45970.814632754627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45970.814632754627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45970.814632754627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45970.814632754627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45970.814632754627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45970.814632754627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45970.814632754627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45970.814632754627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45970.814632754627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45970.814632754627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45970.814632754627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45970.814632754627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45970.814632754627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45970.814632754627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45970.814632754627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45970.814632754627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45970.814632754627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45970.814632754627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45970.814632754627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45970.814632754627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45970.814632754627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45970.814632754627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45970.814632754627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45970.814632754627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45970.814632754627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45970.814632754627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45970.814632754627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45970.814632754627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45970.814632754627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45970.814632754627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45970.814632754627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45970.814632754627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45970.814632754627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45970.814632754627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45970.814632754627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45970.814632754627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45970.814632754627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45970.814632754627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45970.814632754627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45970.814632754627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45970.814632754627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45970.814632754627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45970.814632754627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45970.814632754627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45970.814632754627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45970.814632754627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45970.814632754627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45970.814632754627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45970.814632754627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45970.814632754627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45970.814632754627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45970.814632754627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45970.814632754627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45970.814632754627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45970.814632754627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45970.814632754627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45970.814632754627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45970.814632754627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45970.814632754627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45970.814632754627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45970.814632754627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45970.814632754627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45970.814632754627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45970.814632754627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45970.814632754627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45970.814632754627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45970.814632754627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45970.814632754627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45970.814632754627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45970.814632754627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45970.814632754627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45970.814632754627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45970.814632754627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45970.814632754627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45970.814632754627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45970.814632754627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45970.814632754627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45970.814632754627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45970.814632754627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45970.814632754627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45970.814632754627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45970.814632754627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45970.814632754627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45970.814632754627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45970.814632754627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45970.814632754627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45970.814632754627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45970.814632754627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45970.814632754627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45970.814632754627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45970.814632754627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45970.814632754627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45970.814632754627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45970.814632754627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45970.814632754627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45970.814632754627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45970.814632754627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45970.814632754627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45970.814632754627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45970.814632754627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45970.814632754627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45970.814632754627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45970.814632754627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45970.814632754627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45970.814632754627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45970.814632754627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45970.814632754627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45970.814632754627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45970.814632754627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45970.814632754627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45970.814632754627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45970.814632754627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45970.814632754627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45970.814632754627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45970.814632754627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45970.814632754627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45970.814632754627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45970.814632754627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45970.814632754627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45970.814632754627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45970.814632754627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45970.814632754627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45970.814632754627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45970.814632754627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45970.814632754627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45970.814632754627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45970.814632754627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45970.814632754627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45970.814632754627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45970.814632754627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45970.814632754627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45970.814632754627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45970.814632754627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45970.814632754627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45970.814632754627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45970.814632754627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45970.814632754627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45970.814632754627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45970.814632754627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45970.814632754627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45970.814632754627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45970.814632754627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45970.814632754627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45970.814632754627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45970.814632754627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45970.814632754627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45970.814632754627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45970.814632754627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45970.814632754627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45970.814632754627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45970.814632754627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45970.814632754627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45970.814632754627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45970.814632754627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45970.814632754627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45970.814632754627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45970.814632754627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45970.814632754627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45970.814632754627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45970.814632754627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45970.814632754627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45970.814632754627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45970.814632754627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45970.814632754627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45970.814632754627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45970.814632754627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45970.814632754627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45970.814632754627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45970.814632754627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45970.814632754627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45970.814632754627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45970.814632754627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45970.814632754627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45970.814632754627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45970.814632754627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45970.814632754627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45970.814632754627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45970.814632754627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45970.814632754627</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E3" sqref="E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267.33391516203119</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136">
        <f t="shared" ref="G3:G27" ca="1" si="1">IFERROR(NOW()-F3,"")</f>
        <v>45970.814632754627</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136">
        <f t="shared" ca="1" si="1"/>
        <v>45970.814632754627</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45970.814632754627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45970.814632754627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45970.814632754627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45970.814632754627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45970.814632754627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45970.814632754627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45970.814632754627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45970.814632754627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45970.814632754627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45970.814632754627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45970.814632754627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45970.814632754627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45970.814632754627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45970.814632754627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45970.814632754627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45970.814632754627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45970.814632754627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45970.814632754627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45970.814632754627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45970.814632754627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45970.814632754627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45970.814632754627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45970.814632754627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ref="G28:G59" ca="1" si="2">IFERROR(NOW()-F28,"")</f>
        <v>45970.814632754627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2"/>
        <v>45970.814632754627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45970.814632754627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45970.814632754627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45970.814632754627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45970.814632754627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45970.814632754627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45970.814632754627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45970.814632754627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45970.814632754627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45970.814632754627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45970.814632754627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45970.814632754627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45970.814632754627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45970.814632754627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45970.814632754627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45970.814632754627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45970.814632754627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45970.814632754627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45970.814632754627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45970.814632754627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45970.814632754627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45970.814632754627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45970.814632754627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45970.814632754627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45970.814632754627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45970.814632754627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45970.814632754627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45970.814632754627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45970.814632754627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45970.814632754627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45970.814632754627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ref="G60:G91" ca="1" si="3">IFERROR(NOW()-F60,"")</f>
        <v>45970.814632754627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3"/>
        <v>45970.814632754627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45970.814632754627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45970.814632754627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45970.814632754627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45970.814632754627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3"/>
        <v>45970.814632754627</v>
      </c>
      <c r="H66" s="96"/>
      <c r="I66" s="135" t="str">
        <f>IFERROR(VLOOKUP(D66,DB!A:F,6,0),"")</f>
        <v/>
      </c>
      <c r="J66" s="135"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39111</v>
      </c>
      <c r="B2" s="37" t="str">
        <f>IFERROR(VLOOKUP(D2,DB!A:K,11,0),"")</f>
        <v>R5</v>
      </c>
      <c r="C2" s="37">
        <v>3</v>
      </c>
      <c r="D2" s="107" t="s">
        <v>36011</v>
      </c>
      <c r="E2" s="37" t="s">
        <v>39021</v>
      </c>
      <c r="F2" s="38">
        <v>45891.832060185188</v>
      </c>
      <c r="G2" s="116">
        <f ca="1">IFERROR(NOW()-F2,"")</f>
        <v>78.982572569439071</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39102</v>
      </c>
      <c r="F3" s="38">
        <v>45926.188877314817</v>
      </c>
      <c r="G3" s="116">
        <f t="shared" ref="G3" ca="1" si="0">IFERROR(NOW()-F3,"")</f>
        <v>44.625755439810746</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39102</v>
      </c>
      <c r="F4" s="125">
        <v>45948.661111111112</v>
      </c>
      <c r="G4" s="126">
        <f t="shared" ref="G4:G50" ca="1" si="1">IFERROR(NOW()-F4,"")</f>
        <v>22.153521643514978</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5"/>
      <c r="G6" s="126">
        <f t="shared" ca="1" si="1"/>
        <v>45970.814632754627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45970.814632754627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45970.814632754627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45970.814632754627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45970.814632754627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45970.814632754627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45970.814632754627</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45970.814632754627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45970.814632754627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45970.814632754627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45970.814632754627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45970.814632754627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45970.814632754627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45970.814632754627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45970.814632754627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45970.814632754627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45970.814632754627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45970.814632754627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45970.814632754627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45970.814632754627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45970.814632754627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45970.814632754627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45970.814632754627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45970.814632754627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45970.814632754627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45970.814632754627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45970.814632754627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45970.814632754627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45970.814632754627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45970.814632754627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45970.814632754627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45970.814632754627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45970.814632754627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45970.814632754627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45970.814632754627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45970.814632754627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45970.814632754627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45970.814632754627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45970.814632754627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45970.814632754627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45970.814632754627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45970.814632754627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45970.814632754627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45970.814632754627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45970.814632754627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45970.814632754627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45970.814632754627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45970.814632754627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45970.814632754627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45970.814632754627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45970.814632754627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45970.814632754627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45970.814632754627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45970.814632754627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45970.814632754627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45970.814632754627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45970.814632754627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45970.814632754627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45970.814632754627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45970.814632754627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45970.814632754627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45970.814632754627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45970.814632754627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45970.814632754627</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45970.814632754627</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45970.814632754627</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45970.814632754627</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45970.814632754627</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45970.814632754627</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45970.814632754627</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45970.814632754627</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45970.814632754627</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45970.814632754627</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45970.814632754627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45970.814632754627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45970.814632754627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45970.814632754627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45970.814632754627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45970.814632754627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45970.814632754627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45970.814632754627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45970.814632754627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45970.814632754627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45970.814632754627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45970.814632754627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45970.814632754627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45970.814632754627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45970.814632754627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45970.814632754627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45970.814632754627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45970.814632754627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45970.814632754627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45970.814632754627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45970.814632754627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45970.814632754627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45970.814632754627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45970.814632754627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45970.814632754627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45970.814632754627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45970.814632754627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45970.814632754627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45970.814632754627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45970.814632754627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45970.814632754627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45970.814632754627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45970.814632754627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45970.814632754627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45970.814632754627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45970.814632754627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45970.814632754627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45970.814632754627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45970.814632754627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45970.814632754627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45970.814632754627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45970.814632754627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45970.814632754627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45970.814632754627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45970.814632754627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45970.814632754627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45970.814632754627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45970.814632754627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45970.814632754627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45970.814632754627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45970.814632754627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45970.814632754627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45970.814632754627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45970.814632754627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45970.814632754627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45970.814632754627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45970.814632754627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45970.814632754627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45970.814632754627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45970.814632754627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45970.814632754627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45970.814632754627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45970.814632754627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45970.814632754627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45970.814632754627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45970.814632754627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45970.814632754627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45970.814632754627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45970.814632754627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45970.814632754627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45970.814632754627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45970.814632754627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45970.814632754627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45970.814632754627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45970.814632754627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45970.814632754627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45970.814632754627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45970.814632754627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45970.814632754627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45970.814632754627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45970.814632754627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45970.814632754627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45970.814632754627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45970.814632754627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45970.814632754627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45970.814632754627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45970.814632754627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45970.814632754627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45970.814632754627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45970.814632754627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45970.814632754627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45970.814632754627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45970.814632754627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45970.814632754627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45970.814632754627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45970.814632754627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45970.814632754627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45970.814632754627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45970.814632754627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45970.814632754627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45970.814632754627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45970.814632754627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45970.814632754627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45970.814632754627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45970.814632754627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45970.814632754627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45970.814632754627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45970.814632754627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45970.814632754627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45970.814632754627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45970.814632754627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45970.814632754627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45970.814632754627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45970.814632754627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45970.814632754627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45970.814632754627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45970.814632754627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45970.814632754627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45970.814632754627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45970.814632754627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45970.814632754627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45970.814632754627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45970.814632754627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45970.814632754627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45970.814632754627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45970.814632754627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45970.814632754627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45970.814632754627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45970.814632754627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45970.814632754627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45970.814632754627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45970.814632754627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45970.814632754627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45970.814632754627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45970.814632754627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45970.814632754627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45970.814632754627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45970.814632754627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45970.814632754627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45970.814632754627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45970.814632754627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45970.814632754627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45970.814632754627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45970.814632754627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45970.814632754627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45970.814632754627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45970.814632754627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45970.814632754627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45970.814632754627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45970.814632754627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45970.814632754627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45970.814632754627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45970.814632754627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45970.814632754627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45970.814632754627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45970.814632754627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45970.814632754627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45970.814632754627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45970.814632754627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45970.814632754627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45970.814632754627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45970.814632754627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45970.814632754627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45970.814632754627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45970.814632754627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45970.814632754627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45970.814632754627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45970.814632754627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45970.814632754627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45970.814632754627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45970.814632754627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45970.814632754627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45970.814632754627</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45970.814632754627</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45970.814632754627</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45970.814632754627</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45970.814632754627</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45970.814632754627</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45970.814632754627</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45970.814632754627</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45970.814632754627</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45970.814632754627</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45970.814632754627</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4" t="s">
        <v>39119</v>
      </c>
      <c r="B2" s="155" t="str">
        <f>IFERROR(VLOOKUP(D2,DB!A:K,11,0),"")</f>
        <v>R6</v>
      </c>
      <c r="C2" s="156">
        <v>1</v>
      </c>
      <c r="D2" s="155" t="s">
        <v>35650</v>
      </c>
      <c r="E2" s="153" t="s">
        <v>39021</v>
      </c>
      <c r="F2" s="157">
        <v>45970.686331018522</v>
      </c>
      <c r="G2" s="158">
        <f t="shared" ref="G2:G13" ca="1" si="0">IFERROR(NOW()-F2,"-")</f>
        <v>0.12830173610564088</v>
      </c>
      <c r="H2" s="157">
        <v>45970.68136574074</v>
      </c>
      <c r="I2" s="155" t="str">
        <f>IFERROR(VLOOKUP(D2,DB!A:F,6,0),"")</f>
        <v>Generator-SG</v>
      </c>
      <c r="J2" s="155" t="str">
        <f>IFERROR(VLOOKUP(D2,DB!A:G,7,0),"")</f>
        <v>Dead</v>
      </c>
      <c r="K2" s="159" t="s">
        <v>39120</v>
      </c>
      <c r="L2" s="155" t="str">
        <f>IFERROR(VLOOKUP(D2,DB!A:I,9,0),"")</f>
        <v>Latis</v>
      </c>
    </row>
    <row r="3" spans="1:16382" ht="31.5" customHeight="1">
      <c r="A3" s="141"/>
      <c r="B3" s="142" t="str">
        <f>IFERROR(VLOOKUP(D3,DB!A:K,11,0),"")</f>
        <v/>
      </c>
      <c r="C3" s="143"/>
      <c r="D3" s="142"/>
      <c r="E3" s="124"/>
      <c r="F3" s="144"/>
      <c r="G3" s="105">
        <f t="shared" ca="1" si="0"/>
        <v>45970.814632754627</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45970.814632754627</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45970.814632754627</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45970.814632754627</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45970.814632754627</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45970.814632754627</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45970.814632754627</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45970.814632754627</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45970.814632754627</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45970.814632754627</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45970.814632754627</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45970.814632754627</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45970.814632754627</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45970.814632754627</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45970.814632754627</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45970.814632754627</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45970.814632754627</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45970.814632754627</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45970.814632754627</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45970.814632754627</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45970.814632754627</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45970.814632754627</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45970.814632754627</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45970.814632754627</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45970.814632754627</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45970.814632754627</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45970.814632754627</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45970.814632754627</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45970.814632754627</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45970.814632754627</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45970.814632754627</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45970.814632754627</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45970.814632754627</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45970.814632754627</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45970.814632754627</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45970.814632754627</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45970.814632754627</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45970.814632754627</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45970.814632754627</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45970.814632754627</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45970.814632754627</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45970.814632754627</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45970.814632754627</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45970.814632754627</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45970.814632754627</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45970.814632754627</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45970.814632754627</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45970.814632754627</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45970.814632754627</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45970.814632754627</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45970.814632754627</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45970.814632754627</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45970.814632754627</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45970.814632754627</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45970.814632754627</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45970.814632754627</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45970.814632754627</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45970.814632754627</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45970.814632754627</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45970.814632754627</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45970.814632754627</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45970.814632754627</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45970.814632754627</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45970.814632754627</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45970.814632754627</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45970.814632754627</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45970.814632754627</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45970.814632754627</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45970.814632754627</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45970.814632754627</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45970.814632754627</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45970.814632754627</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45970.814632754627</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45970.814632754627</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45970.814632754627</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45970.814632754627</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45970.814632754627</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45970.814632754627</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45970.814632754627</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45970.814632754627</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45970.814632754627</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45970.814632754627</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45970.814632754627</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45970.814632754627</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45970.814632754627</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45970.814632754627</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45970.814632754627</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45970.814632754627</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45970.814632754627</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45970.814632754627</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45970.814632754627</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45970.814632754627</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45970.814632754627</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45970.814632754627</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45970.814632754627</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45970.814632754627</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45970.814632754627</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45970.814632754627</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45970.814632754627</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45970.814632754627</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45970.814632754627</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45970.814632754627</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45970.814632754627</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45970.814632754627</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45970.814632754627</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45970.814632754627</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45970.814632754627</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45970.814632754627</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45970.814632754627</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45970.814632754627</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45970.814632754627</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45970.814632754627</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45970.814632754627</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45970.814632754627</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45970.814632754627</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45970.814632754627</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45970.814632754627</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45970.814632754627</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45970.814632754627</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45970.814632754627</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45970.814632754627</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45970.814632754627</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45970.814632754627</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45970.814632754627</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45970.814632754627</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45970.814632754627</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45970.814632754627</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45970.814632754627</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45970.814632754627</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45970.814632754627</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45970.814632754627</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45970.814632754627</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45970.814632754627</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45970.814632754627</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45970.814632754627</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45970.814632754627</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45970.814632754627</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45970.814632754627</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45970.814632754627</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45970.814632754627</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45970.814632754627</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45970.814632754627</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45970.814632754627</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45970.814632754627</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45970.814632754627</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45970.814632754627</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45970.814632754627</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45970.814632754627</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45970.814632754627</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45970.814632754627</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45970.814632754627</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45970.814632754627</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45970.814632754627</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45970.814632754627</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45970.814632754627</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45970.814632754627</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45970.814632754627</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45970.814632754627</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45970.814632754627</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45970.814632754627</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45970.814632754627</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45970.814632754627</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45970.814632754627</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45970.814632754627</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45970.814632754627</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45970.814632754627</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45970.814632754627</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45970.814632754627</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45970.814632754627</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45970.814632754627</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45970.814632754627</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45970.814632754627</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45970.814632754627</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2025-11-09T16:33:05Z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