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63" documentId="13_ncr:1_{F6CB121F-512D-4AA6-A0C1-0FB36C537598}" xr6:coauthVersionLast="47" xr6:coauthVersionMax="47" xr10:uidLastSave="{A2A3B766-9BEE-4E17-927C-7BD2DF10A405}"/>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I3" i="5"/>
  <c r="B2" i="6"/>
  <c r="G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<sst xmlns="http://schemas.openxmlformats.org/spreadsheetml/2006/main" count="179028" uniqueCount="39107">
  <si>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</si>
  <si>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</si>
  <si>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</si>
  <si>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</si>
  <si>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</si>
  <si>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</si>
  <si>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</si>
  <si>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</si>
  <si>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</si>
  <si>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</si>
  <si>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</si>
  <si>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</si>
  <si>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</si>
  <si>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</si>
  <si>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</si>
  <si>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</si>
  <si>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</si>
  <si>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</si>
  <si>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</si>
  <si>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</si>
  <si>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</si>
  <si>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</si>
  <si>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</si>
  <si>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</si>
  <si>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</si>
  <si>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</si>
  <si>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</si>
  <si>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</si>
  <si>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</si>
  <si>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</si>
  <si>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</si>
  <si>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</si>
  <si>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</si>
  <si>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</si>
  <si>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</si>
  <si>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</si>
  <si>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</si>
  <si>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</si>
  <si>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</si>
  <si>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</si>
  <si>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</si>
  <si>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</si>
  <si>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</si>
  <si>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</si>
  <si>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</si>
  <si>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</si>
  <si>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</si>
  <si>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</si>
  <si>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</si>
  <si>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</si>
  <si>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</si>
  <si>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</si>
  <si>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</si>
  <si>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</si>
  <si>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</si>
  <si>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</si>
  <si>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</si>
  <si>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</si>
  <si>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</si>
  <si>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</si>
  <si>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</si>
  <si>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</si>
  <si>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</si>
  <si>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</si>
  <si>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</si>
  <si>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</si>
  <si>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</si>
  <si>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</si>
  <si>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</si>
  <si>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</si>
  <si>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</si>
  <si>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</si>
  <si>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</si>
  <si>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</si>
  <si>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</si>
  <si>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</si>
  <si>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</si>
  <si>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</si>
  <si>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</si>
  <si>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</si>
  <si>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</si>
  <si>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</si>
  <si>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</si>
  <si>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</si>
  <si>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</si>
  <si>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</si>
  <si>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</si>
  <si>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</si>
  <si>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</si>
  <si>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</si>
  <si>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</si>
  <si>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</si>
  <si>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</si>
  <si>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</si>
  <si>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</si>
  <si>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</si>
  <si>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</si>
  <si>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</si>
  <si>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</si>
  <si>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</si>
  <si>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</si>
  <si>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</si>
  <si>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</si>
  <si>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</si>
  <si>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</si>
  <si>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</si>
  <si>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</si>
  <si>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</si>
  <si>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</si>
  <si>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</si>
  <si>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</si>
  <si>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</si>
  <si>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</si>
  <si>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</si>
  <si>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</si>
  <si>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</si>
  <si>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</si>
  <si>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</si>
  <si>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</si>
  <si>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</si>
  <si>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</si>
  <si>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</si>
  <si>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</si>
  <si>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</si>
  <si>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</si>
  <si>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</si>
  <si>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</si>
  <si>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</si>
  <si>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</si>
  <si>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</si>
  <si>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</si>
  <si>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</si>
  <si>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</si>
  <si>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</si>
  <si>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</si>
  <si>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</si>
  <si>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</si>
  <si>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</si>
  <si>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</si>
  <si>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</si>
  <si>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</si>
  <si>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</si>
  <si>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</si>
  <si>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</si>
  <si>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</si>
  <si>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</si>
  <si>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</si>
  <si>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</si>
  <si>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</si>
  <si>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</si>
  <si>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</si>
  <si>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</si>
  <si>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</si>
  <si>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</si>
  <si>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</si>
  <si>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</si>
  <si>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</si>
  <si>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</si>
  <si>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</si>
  <si>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</si>
  <si>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</si>
  <si>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</si>
  <si>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</si>
  <si>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</si>
  <si>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</si>
  <si>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</si>
  <si>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</si>
  <si>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</si>
  <si>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</si>
  <si>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</si>
  <si>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</si>
  <si>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</si>
  <si>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</si>
  <si>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</si>
  <si>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</si>
  <si>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</si>
  <si>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</si>
  <si>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</si>
  <si>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</si>
  <si>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</si>
  <si>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</si>
  <si>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</si>
  <si>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</si>
  <si>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</si>
  <si>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</si>
  <si>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</si>
  <si>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</si>
  <si>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</si>
  <si>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</si>
  <si>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</si>
  <si>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</si>
  <si>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</si>
  <si>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</si>
  <si>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</si>
  <si>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</si>
  <si>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</si>
  <si>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</si>
  <si>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</si>
  <si>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</si>
  <si>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</si>
  <si>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</si>
  <si>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</si>
  <si>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</si>
  <si>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</si>
  <si>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</si>
  <si>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</si>
  <si>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</si>
  <si>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</si>
  <si>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</si>
  <si>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</si>
  <si>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</si>
  <si>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</si>
  <si>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</si>
  <si>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</si>
  <si>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</si>
  <si>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</si>
  <si>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</si>
  <si>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</si>
  <si>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</si>
  <si>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</si>
  <si>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</si>
  <si>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</si>
  <si>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</si>
  <si>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</si>
  <si>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</si>
  <si>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</si>
  <si>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</si>
  <si>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</si>
  <si>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</si>
  <si>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</si>
  <si>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</si>
  <si>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</si>
  <si>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</si>
  <si>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</si>
  <si>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</si>
  <si>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</si>
  <si>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</si>
  <si>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</si>
  <si>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</si>
  <si>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</si>
  <si>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</si>
  <si>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</si>
  <si>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</si>
  <si>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</si>
  <si>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</si>
  <si>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</si>
  <si>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</si>
  <si>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</si>
  <si>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</si>
  <si>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</si>
  <si>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</si>
  <si>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</si>
  <si>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</si>
  <si>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</si>
  <si>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</si>
  <si>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</si>
  <si>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</si>
  <si>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</si>
  <si>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</si>
  <si>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</si>
  <si>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</si>
  <si>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</si>
  <si>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</si>
  <si>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</si>
  <si>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</si>
  <si>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</si>
  <si>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</si>
  <si>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</si>
  <si>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</si>
  <si>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</si>
  <si>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</si>
  <si>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</si>
  <si>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</si>
  <si>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</si>
  <si>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</si>
  <si>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</si>
  <si>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</si>
  <si>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</si>
  <si>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</si>
  <si>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</si>
  <si>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</si>
  <si>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</si>
  <si>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</si>
  <si>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</si>
  <si>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</si>
  <si>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</si>
  <si>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</si>
  <si>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</si>
  <si>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</si>
  <si>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</si>
  <si>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</si>
  <si>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</si>
  <si>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</si>
  <si>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</si>
  <si>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</si>
  <si>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</si>
  <si>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</si>
  <si>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</si>
  <si>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</si>
  <si>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</si>
  <si>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</si>
  <si>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</si>
  <si>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</si>
  <si>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</si>
  <si>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</si>
  <si>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</si>
  <si>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</si>
  <si>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</si>
  <si>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</si>
  <si>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</si>
  <si>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</si>
  <si>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</si>
  <si>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</si>
  <si>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</si>
  <si>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</si>
  <si>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</si>
  <si>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</si>
  <si>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</si>
  <si>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</si>
  <si>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</si>
  <si>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</si>
  <si>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</si>
  <si>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</si>
  <si>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</si>
  <si>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</si>
  <si>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</si>
  <si>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</si>
  <si>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</si>
  <si>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</si>
  <si>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</si>
  <si>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</si>
  <si>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</si>
  <si>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</si>
  <si>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</si>
  <si>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</si>
  <si>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</si>
  <si>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</si>
  <si>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</si>
  <si>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</si>
  <si>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</si>
  <si>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</si>
  <si>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</si>
  <si>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</si>
  <si>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</si>
  <si>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</si>
  <si>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</si>
  <si>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</si>
  <si>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</si>
  <si>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</si>
  <si>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</si>
  <si>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</si>
  <si>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</si>
  <si>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</si>
  <si>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</si>
  <si>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</si>
  <si>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</si>
  <si>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</si>
  <si>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</si>
  <si>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</si>
  <si>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</si>
  <si>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</si>
  <si>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</si>
  <si>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</si>
  <si>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</si>
  <si>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</si>
  <si>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</si>
  <si>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</si>
  <si>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</si>
  <si>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</si>
  <si>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</si>
  <si>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</si>
  <si>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</si>
  <si>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</si>
  <si>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</si>
  <si>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</si>
  <si>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</si>
  <si>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</si>
  <si>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</si>
  <si>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</si>
  <si>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</si>
  <si>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</si>
  <si>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</si>
  <si>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</si>
  <si>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</si>
  <si>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</si>
  <si>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</si>
  <si>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</si>
  <si>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</si>
  <si>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</si>
  <si>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</si>
  <si>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</si>
  <si>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</si>
  <si>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</si>
  <si>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</si>
  <si>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</si>
  <si>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</si>
  <si>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</si>
  <si>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</si>
  <si>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</si>
  <si>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</si>
  <si>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</si>
  <si>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</si>
  <si>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</si>
  <si>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</si>
  <si>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</si>
  <si>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</si>
  <si>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</si>
  <si>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</si>
  <si>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</si>
  <si>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</si>
  <si>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</si>
  <si>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</si>
  <si>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</si>
  <si>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</si>
  <si>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</si>
  <si>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</si>
  <si>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</si>
  <si>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</si>
  <si>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</si>
  <si>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</si>
  <si>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</si>
  <si>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</si>
  <si>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</si>
  <si>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</si>
  <si>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</si>
  <si>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</si>
  <si>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</si>
  <si>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</si>
  <si>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</si>
  <si>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</si>
  <si>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</si>
  <si>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</si>
  <si>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</si>
  <si>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</si>
  <si>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</si>
  <si>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</si>
  <si>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</si>
  <si>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</si>
  <si>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</si>
  <si>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</si>
  <si>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</si>
  <si>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</si>
  <si>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</si>
  <si>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</si>
  <si>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</si>
  <si>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</si>
  <si>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</si>
  <si>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</si>
  <si>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</si>
  <si>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</si>
  <si>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</si>
  <si>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</si>
  <si>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</si>
  <si>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</si>
  <si>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</si>
  <si>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</si>
  <si>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</si>
  <si>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</si>
  <si>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</si>
  <si>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</si>
  <si>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</si>
  <si>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</si>
  <si>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</si>
  <si>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</si>
  <si>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</si>
  <si>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</si>
  <si>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</si>
  <si>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</si>
  <si>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</si>
  <si>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</si>
  <si>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</si>
  <si>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</si>
  <si>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</si>
  <si>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</si>
  <si>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</si>
  <si>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</si>
  <si>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</si>
  <si>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</si>
  <si>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</si>
  <si>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</si>
  <si>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</si>
  <si>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</si>
  <si>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</si>
  <si>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</si>
  <si>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</si>
  <si>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</si>
  <si>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</si>
  <si>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</si>
  <si>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</si>
  <si>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</si>
  <si>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</si>
  <si>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</si>
  <si>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</si>
  <si>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</si>
  <si>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</si>
  <si>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</si>
  <si>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</si>
  <si>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</si>
  <si>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</si>
  <si>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</si>
  <si>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</si>
  <si>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</si>
  <si>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</si>
  <si>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</si>
  <si>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</si>
  <si>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</si>
  <si>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</si>
  <si>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</si>
  <si>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</si>
  <si>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</si>
  <si>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</si>
  <si>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</si>
  <si>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</si>
  <si>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</si>
  <si>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</si>
  <si>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</si>
  <si>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</si>
  <si>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</si>
  <si>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</si>
  <si>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</si>
  <si>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</si>
  <si>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</si>
  <si>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</si>
  <si>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</si>
  <si>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</si>
  <si>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</si>
  <si>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</si>
  <si>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</si>
  <si>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</si>
  <si>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</si>
  <si>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</si>
  <si>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</si>
  <si>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</si>
  <si>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</si>
  <si>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</si>
  <si>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</si>
  <si>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</si>
  <si>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</si>
  <si>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</si>
  <si>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</si>
  <si>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</si>
  <si>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</si>
  <si>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</si>
  <si>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</si>
  <si>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</si>
  <si>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</si>
  <si>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</si>
  <si>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</si>
  <si>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</si>
  <si>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</si>
  <si>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</si>
  <si>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</si>
  <si>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</si>
  <si>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</si>
  <si>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</si>
  <si>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</si>
  <si>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</si>
  <si>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</si>
  <si>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</si>
  <si>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</si>
  <si>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</si>
  <si>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</si>
  <si>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</si>
  <si>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</si>
  <si>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</si>
  <si>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</si>
  <si>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</si>
  <si>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</si>
  <si>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</si>
  <si>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</si>
  <si>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</si>
  <si>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</si>
  <si>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</si>
  <si>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</si>
  <si>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</si>
  <si>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</si>
  <si>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</si>
  <si>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</si>
  <si>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</si>
  <si>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</si>
  <si>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</si>
  <si>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</si>
  <si>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</si>
  <si>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</si>
  <si>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</si>
  <si>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</si>
  <si>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</si>
  <si>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</si>
  <si>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</si>
  <si>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</si>
  <si>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</si>
  <si>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</si>
  <si>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</si>
  <si>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</si>
  <si>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</si>
  <si>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</si>
  <si>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</si>
  <si>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</si>
  <si>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</si>
  <si>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</si>
  <si>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</si>
  <si>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</si>
  <si>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</si>
  <si>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</si>
  <si>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</si>
  <si>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</si>
  <si>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</si>
  <si>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</si>
  <si>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</si>
  <si>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</si>
  <si>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</si>
  <si>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</si>
  <si>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</si>
  <si>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</si>
  <si>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</si>
  <si>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</si>
  <si>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</si>
  <si>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</si>
  <si>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</si>
  <si>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</si>
  <si>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</si>
  <si>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</si>
  <si>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</si>
  <si>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</si>
  <si>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</si>
  <si>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</si>
  <si>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</si>
  <si>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</si>
  <si>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</si>
  <si>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</si>
  <si>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</si>
  <si>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</si>
  <si>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</si>
  <si>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</si>
  <si>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</si>
  <si>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</si>
  <si>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</si>
  <si>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</si>
  <si>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</si>
  <si>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</si>
  <si>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</si>
  <si>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</si>
  <si>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</si>
  <si>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</si>
  <si>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</si>
  <si>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</si>
  <si>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</si>
  <si>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</si>
  <si>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</si>
  <si>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</si>
  <si>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</si>
  <si>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</si>
  <si>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</si>
  <si>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</si>
  <si>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</si>
  <si>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</si>
  <si>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</si>
  <si>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</si>
  <si>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</si>
  <si>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</si>
  <si>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</si>
  <si>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</si>
  <si>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</si>
  <si>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</si>
  <si>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</si>
  <si>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</si>
  <si>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</si>
  <si>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</si>
  <si>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</si>
  <si>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</si>
  <si>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</si>
  <si>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</si>
  <si>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</si>
  <si>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</si>
  <si>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</si>
  <si>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</si>
  <si>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</si>
  <si>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</si>
  <si>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</si>
  <si>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</si>
  <si>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</si>
  <si>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</si>
  <si>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</si>
  <si>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</si>
  <si>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</si>
  <si>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</si>
  <si>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</si>
  <si>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</si>
  <si>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</si>
  <si>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</si>
  <si>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</si>
  <si>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</si>
  <si>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</si>
  <si>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</si>
  <si>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</si>
  <si>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</si>
  <si>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</si>
  <si>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</si>
  <si>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</si>
  <si>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</si>
  <si>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</si>
  <si>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</si>
  <si>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</si>
  <si>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</si>
  <si>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</si>
  <si>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</si>
  <si>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</si>
  <si>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</si>
  <si>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</si>
  <si>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</si>
  <si>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</si>
  <si>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</si>
  <si>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</si>
  <si>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</si>
  <si>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</si>
  <si>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</si>
  <si>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</si>
  <si>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</si>
  <si>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</si>
  <si>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</si>
  <si>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</si>
  <si>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</si>
  <si>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</si>
  <si>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</si>
  <si>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</si>
  <si>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</si>
  <si>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</si>
  <si>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</si>
  <si>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</si>
  <si>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</si>
  <si>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</si>
  <si>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</si>
  <si>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</si>
  <si>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</si>
  <si>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</si>
  <si>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</si>
  <si>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</si>
  <si>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</si>
  <si>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</si>
  <si>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</si>
  <si>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</si>
  <si>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</si>
  <si>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</si>
  <si>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</si>
  <si>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</si>
  <si>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</si>
  <si>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</si>
  <si>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</si>
  <si>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</si>
  <si>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</si>
  <si>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</si>
  <si>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</si>
  <si>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</si>
  <si>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</si>
  <si>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</si>
  <si>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</si>
  <si>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</si>
  <si>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</si>
  <si>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</si>
  <si>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</si>
  <si>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</si>
  <si>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</si>
  <si>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</si>
  <si>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</si>
  <si>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</si>
  <si>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</si>
  <si>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</si>
  <si>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</si>
  <si>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</si>
  <si>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</si>
  <si>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</si>
  <si>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</si>
  <si>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</si>
  <si>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</si>
  <si>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</si>
  <si>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</si>
  <si>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</si>
  <si>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</si>
  <si>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</si>
  <si>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</si>
  <si>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</si>
  <si>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</si>
  <si>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</si>
  <si>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</si>
  <si>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</si>
  <si>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</si>
  <si>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</si>
  <si>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</si>
  <si>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</si>
  <si>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</si>
  <si>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</si>
  <si>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</si>
  <si>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</si>
  <si>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</si>
  <si>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</si>
  <si>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</si>
  <si>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</si>
  <si>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</si>
  <si>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</si>
  <si>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</si>
  <si>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</si>
  <si>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</si>
  <si>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</si>
  <si>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</si>
  <si>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</si>
  <si>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</si>
  <si>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</si>
  <si>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</si>
  <si>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</si>
  <si>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</si>
  <si>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</si>
  <si>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</si>
  <si>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</si>
  <si>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</si>
  <si>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</si>
  <si>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</si>
  <si>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</si>
  <si>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</si>
  <si>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</si>
  <si>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</si>
  <si>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</si>
  <si>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</si>
  <si>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</si>
  <si>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</si>
  <si>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</si>
  <si>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</si>
  <si>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</si>
  <si>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</si>
  <si>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</si>
  <si>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</si>
  <si>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</si>
  <si>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</si>
  <si>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</si>
  <si>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</si>
  <si>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</si>
  <si>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</si>
  <si>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</si>
  <si>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</si>
  <si>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</si>
  <si>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</si>
  <si>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</si>
  <si>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</si>
  <si>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</si>
  <si>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</si>
  <si>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</si>
  <si>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</si>
  <si>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</si>
  <si>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</si>
  <si>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</si>
  <si>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</si>
  <si>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</si>
  <si>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</si>
  <si>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</si>
  <si>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</si>
  <si>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</si>
  <si>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</si>
  <si>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</si>
  <si>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</si>
  <si>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</si>
  <si>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</si>
  <si>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</si>
  <si>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</si>
  <si>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</si>
  <si>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</si>
  <si>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</si>
  <si>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</si>
  <si>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</si>
  <si>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</si>
  <si>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</si>
  <si>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</si>
  <si>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</si>
  <si>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</si>
  <si>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</si>
  <si>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</si>
  <si>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</si>
  <si>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</si>
  <si>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</si>
  <si>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</si>
  <si>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</si>
  <si>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</si>
  <si>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</si>
  <si>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</si>
  <si>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</si>
  <si>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</si>
  <si>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</si>
  <si>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</si>
  <si>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</si>
  <si>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</si>
  <si>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</si>
  <si>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</si>
  <si>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</si>
  <si>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</si>
  <si>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</si>
  <si>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</si>
  <si>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</si>
  <si>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</si>
  <si>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</si>
  <si>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</si>
  <si>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</si>
  <si>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</si>
  <si>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</si>
  <si>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</si>
  <si>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</si>
  <si>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</si>
  <si>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</si>
  <si>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</si>
  <si>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</si>
  <si>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</si>
  <si>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</si>
  <si>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</si>
  <si>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</si>
  <si>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</si>
  <si>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</si>
  <si>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</si>
  <si>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</si>
  <si>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</si>
  <si>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</si>
  <si>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</si>
  <si>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</si>
  <si>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</si>
  <si>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</si>
  <si>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</si>
  <si>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</si>
  <si>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</si>
  <si>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</si>
  <si>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</si>
  <si>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</si>
  <si>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</si>
  <si>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</si>
  <si>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</si>
  <si>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</si>
  <si>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</si>
  <si>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</si>
  <si>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</si>
  <si>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</si>
  <si>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</si>
  <si>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</si>
  <si>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</si>
  <si>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</si>
  <si>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</si>
  <si>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</si>
  <si>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</si>
  <si>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</si>
  <si>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</si>
  <si>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</si>
  <si>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</si>
  <si>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</si>
  <si>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</si>
  <si>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</si>
  <si>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</si>
  <si>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</si>
  <si>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</si>
  <si>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</si>
  <si>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</si>
  <si>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</si>
  <si>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</si>
  <si>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</si>
  <si>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</si>
  <si>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</si>
  <si>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</si>
  <si>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</si>
  <si>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</si>
  <si>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</si>
  <si>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</si>
  <si>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</si>
  <si>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</si>
  <si>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</si>
  <si>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</si>
  <si>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</si>
  <si>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</si>
  <si>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</si>
  <si>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</si>
  <si>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</si>
  <si>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</si>
  <si>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</si>
  <si>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</si>
  <si>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</si>
  <si>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</si>
  <si>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</si>
  <si>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</si>
  <si>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</si>
  <si>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</si>
  <si>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</si>
  <si>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</si>
  <si>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</si>
  <si>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</si>
  <si>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</si>
  <si>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</si>
  <si>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</si>
  <si>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</si>
  <si>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</si>
  <si>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</si>
  <si>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</si>
  <si>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</si>
  <si>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</si>
  <si>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</si>
  <si>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</si>
  <si>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</si>
  <si>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</si>
  <si>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</si>
  <si>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</si>
  <si>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</si>
  <si>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</si>
  <si>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</si>
  <si>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</si>
  <si>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</si>
  <si>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</si>
  <si>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</si>
  <si>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</si>
  <si>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</si>
  <si>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</si>
  <si>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</si>
  <si>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</si>
  <si>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</si>
  <si>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</si>
  <si>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</si>
  <si>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</si>
  <si>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</si>
  <si>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</si>
  <si>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</si>
  <si>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</si>
  <si>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</si>
  <si>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</si>
  <si>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</si>
  <si>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</si>
  <si>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</si>
  <si>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</si>
  <si>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</si>
  <si>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</si>
  <si>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</si>
  <si>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</si>
  <si>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</si>
  <si>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</si>
  <si>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</si>
  <si>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</si>
  <si>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</si>
  <si>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</si>
  <si>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</si>
  <si>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</si>
  <si>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</si>
  <si>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</si>
  <si>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</si>
  <si>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</si>
  <si>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</si>
  <si>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</si>
  <si>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</si>
  <si>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</si>
  <si>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</si>
  <si>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</si>
  <si>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</si>
  <si>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</si>
  <si>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</si>
  <si>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</si>
  <si>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</si>
  <si>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</si>
  <si>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</si>
  <si>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</si>
  <si>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</si>
  <si>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</si>
  <si>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</si>
  <si>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</si>
  <si>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</si>
  <si>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</si>
  <si>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</si>
  <si>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</si>
  <si>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</si>
  <si>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</si>
  <si>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</si>
  <si>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</si>
  <si>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</si>
  <si>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</si>
  <si>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</si>
  <si>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</si>
  <si>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</si>
  <si>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</si>
  <si>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</si>
  <si>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</si>
  <si>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</si>
  <si>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</si>
  <si>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</si>
  <si>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</si>
  <si>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</si>
  <si>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</si>
  <si>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</si>
  <si>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</si>
  <si>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</si>
  <si>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</si>
  <si>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</si>
  <si>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</si>
  <si>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</si>
  <si>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</si>
  <si>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</si>
  <si>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</si>
  <si>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</si>
  <si>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</si>
  <si>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</si>
  <si>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</si>
  <si>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</si>
  <si>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</si>
  <si>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</si>
  <si>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</si>
  <si>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</si>
  <si>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</si>
  <si>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</si>
  <si>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</si>
  <si>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</si>
  <si>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</si>
  <si>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</si>
  <si>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</si>
  <si>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</si>
  <si>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</si>
  <si>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</si>
  <si>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</si>
  <si>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</si>
  <si>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</si>
  <si>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</si>
  <si>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</si>
  <si>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</si>
  <si>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</si>
  <si>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</si>
  <si>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</si>
  <si>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</si>
  <si>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</si>
  <si>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</si>
  <si>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</si>
  <si>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</si>
  <si>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</si>
  <si>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</si>
  <si>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</si>
  <si>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</si>
  <si>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</si>
  <si>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</si>
  <si>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</si>
  <si>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</si>
  <si>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</si>
  <si>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</si>
  <si>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</si>
  <si>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</si>
  <si>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</si>
  <si>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</si>
  <si>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</si>
  <si>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</si>
  <si>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</si>
  <si>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</si>
  <si>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</si>
  <si>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</si>
  <si>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</si>
  <si>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</si>
  <si>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</si>
  <si>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</si>
  <si>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</si>
  <si>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</si>
  <si>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</si>
  <si>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</si>
  <si>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</si>
  <si>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</si>
  <si>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</si>
  <si>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</si>
  <si>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</si>
  <si>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</si>
  <si>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</si>
  <si>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</si>
  <si>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</si>
  <si>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</si>
  <si>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</si>
  <si>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</si>
  <si>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</si>
  <si>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</si>
  <si>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</si>
  <si>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</si>
  <si>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</si>
  <si>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</si>
  <si>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</si>
  <si>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</si>
  <si>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</si>
  <si>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</si>
  <si>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</si>
  <si>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</si>
  <si>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</si>
  <si>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</si>
  <si>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</si>
  <si>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</si>
  <si>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</si>
  <si>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</si>
  <si>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</si>
  <si>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</si>
  <si>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</si>
  <si>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</si>
  <si>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</si>
  <si>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</si>
  <si>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</si>
  <si>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</si>
  <si>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</si>
  <si>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</si>
  <si>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</si>
  <si>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</si>
  <si>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</si>
  <si>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</si>
  <si>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</si>
  <si>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</si>
  <si>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</si>
  <si>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</si>
  <si>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</si>
  <si>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</si>
  <si>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</si>
  <si>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</si>
  <si>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</si>
  <si>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</si>
  <si>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</si>
  <si>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</si>
  <si>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</si>
  <si>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</si>
  <si>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</si>
  <si>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</si>
  <si>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</si>
  <si>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</si>
  <si>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</si>
  <si>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</si>
  <si>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</si>
  <si>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</si>
  <si>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</si>
  <si>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</si>
  <si>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</si>
  <si>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</si>
  <si>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</si>
  <si>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</si>
  <si>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</si>
  <si>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</si>
  <si>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</si>
  <si>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</si>
  <si>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</si>
  <si>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</si>
  <si>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</si>
  <si>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</si>
  <si>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</si>
  <si>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</si>
  <si>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</si>
  <si>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</si>
  <si>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</si>
  <si>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</si>
  <si>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</si>
  <si>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</si>
  <si>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</si>
  <si>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</si>
  <si>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</si>
  <si>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</si>
  <si>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</si>
  <si>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</si>
  <si>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</si>
  <si>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</si>
  <si>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</si>
  <si>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</si>
  <si>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</si>
  <si>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</si>
  <si>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</si>
  <si>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</si>
  <si>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</si>
  <si>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</si>
  <si>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</si>
  <si>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</si>
  <si>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</si>
  <si>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</si>
  <si>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</si>
  <si>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</si>
  <si>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</si>
  <si>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</si>
  <si>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</si>
  <si>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</si>
  <si>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</si>
  <si>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</si>
  <si>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</si>
  <si>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</si>
  <si>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</si>
  <si>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</si>
  <si>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</si>
  <si>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</si>
  <si>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</si>
  <si>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</si>
  <si>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</si>
  <si>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</si>
  <si>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</si>
  <si>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</si>
  <si>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</si>
  <si>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</si>
  <si>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</si>
  <si>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</si>
  <si>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</si>
  <si>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</si>
  <si>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</si>
  <si>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</si>
  <si>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</si>
  <si>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</si>
  <si>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</si>
  <si>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</si>
  <si>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</si>
  <si>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</si>
  <si>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</si>
  <si>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</si>
  <si>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</si>
  <si>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</si>
  <si>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</si>
  <si>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</si>
  <si>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</si>
  <si>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</si>
  <si>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</si>
  <si>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</si>
  <si>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</si>
  <si>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</si>
  <si>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</si>
  <si>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</si>
  <si>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</si>
  <si>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</si>
  <si>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</si>
  <si>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</si>
  <si>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</si>
  <si>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</si>
  <si>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</si>
  <si>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</si>
  <si>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</si>
  <si>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</si>
  <si>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</si>
  <si>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</si>
  <si>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</si>
  <si>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</si>
  <si>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</si>
  <si>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</si>
  <si>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</si>
  <si>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</si>
  <si>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</si>
  <si>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</si>
  <si>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</si>
  <si>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</si>
  <si>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</si>
  <si>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</si>
  <si>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</si>
  <si>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</si>
  <si>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</si>
  <si>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</si>
  <si>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</si>
  <si>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</si>
  <si>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</si>
  <si>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</si>
  <si>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</si>
  <si>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</si>
  <si>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</si>
  <si>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</si>
  <si>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</si>
  <si>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</si>
  <si>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</si>
  <si>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</si>
  <si>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</si>
  <si>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</si>
  <si>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</si>
  <si>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</si>
  <si>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</si>
  <si>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</si>
  <si>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</si>
  <si>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</si>
  <si>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</si>
  <si>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</si>
  <si>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</si>
  <si>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</si>
  <si>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</si>
  <si>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</si>
  <si>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</si>
  <si>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</si>
  <si>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</si>
  <si>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</si>
  <si>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</si>
  <si>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</si>
  <si>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</si>
  <si>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</si>
  <si>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</si>
  <si>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</si>
  <si>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</si>
  <si>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</si>
  <si>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</si>
  <si>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</si>
  <si>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</si>
  <si>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</si>
  <si>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</si>
  <si>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</si>
  <si>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</si>
  <si>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</si>
  <si>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</si>
  <si>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</si>
  <si>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</si>
  <si>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</si>
  <si>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</si>
  <si>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</si>
  <si>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</si>
  <si>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</si>
  <si>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</si>
  <si>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</si>
  <si>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</si>
  <si>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</si>
  <si>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</si>
  <si>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</si>
  <si>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</si>
  <si>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</si>
  <si>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</si>
  <si>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</si>
  <si>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</si>
  <si>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</si>
  <si>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</si>
  <si>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</si>
  <si>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</si>
  <si>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</si>
  <si>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</si>
  <si>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</si>
  <si>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</si>
  <si>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</si>
  <si>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</si>
  <si>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</si>
  <si>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</si>
  <si>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</si>
  <si>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</si>
  <si>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</si>
  <si>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</si>
  <si>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</si>
  <si>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</si>
  <si>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</si>
  <si>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</si>
  <si>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</si>
  <si>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</si>
  <si>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</si>
  <si>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</si>
  <si>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</si>
  <si>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</si>
  <si>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</si>
  <si>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</si>
  <si>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</si>
  <si>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</si>
  <si>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</si>
  <si>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</si>
  <si>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</si>
  <si>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</si>
  <si>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</si>
  <si>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</si>
  <si>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</si>
  <si>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</si>
  <si>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</si>
  <si>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</si>
  <si>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</si>
  <si>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</si>
  <si>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</si>
  <si>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</si>
  <si>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</si>
  <si>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</si>
  <si>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</si>
  <si>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</si>
  <si>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</si>
  <si>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</si>
  <si>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</si>
  <si>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</si>
  <si>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</si>
  <si>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</si>
  <si>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</si>
  <si>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</si>
  <si>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</si>
  <si>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</si>
  <si>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</si>
  <si>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</si>
  <si>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</si>
  <si>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</si>
  <si>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</si>
  <si>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</si>
  <si>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</si>
  <si>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</si>
  <si>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</si>
  <si>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</si>
  <si>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</si>
  <si>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</si>
  <si>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</si>
  <si>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</si>
  <si>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</si>
  <si>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</si>
  <si>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</si>
  <si>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</si>
  <si>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</si>
  <si>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</si>
  <si>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</si>
  <si>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</si>
  <si>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</si>
  <si>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</si>
  <si>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</si>
  <si>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</si>
  <si>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</si>
  <si>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</si>
  <si>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</si>
  <si>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</si>
  <si>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</si>
  <si>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</si>
  <si>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</si>
  <si>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</si>
  <si>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</si>
  <si>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</si>
  <si>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</si>
  <si>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</si>
  <si>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</si>
  <si>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</si>
  <si>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</si>
  <si>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</si>
  <si>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</si>
  <si>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</si>
  <si>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</si>
  <si>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</si>
  <si>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</si>
  <si>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</si>
  <si>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</si>
  <si>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</si>
  <si>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</si>
  <si>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</si>
  <si>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</si>
  <si>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</si>
  <si>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</si>
  <si>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</si>
  <si>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</si>
  <si>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</si>
  <si>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</si>
  <si>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</si>
  <si>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</si>
  <si>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</si>
  <si>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</si>
  <si>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</si>
  <si>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</si>
  <si>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</si>
  <si>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</si>
  <si>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</si>
  <si>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</si>
  <si>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</si>
  <si>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</si>
  <si>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</si>
  <si>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</si>
  <si>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</si>
  <si>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</si>
  <si>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</si>
  <si>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</si>
  <si>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</si>
  <si>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</si>
  <si>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</si>
  <si>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</si>
  <si>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</si>
  <si>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</si>
  <si>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</si>
  <si>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</si>
  <si>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</si>
  <si>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</si>
  <si>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</si>
  <si>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</si>
  <si>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</si>
  <si>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</si>
  <si>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</si>
  <si>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</si>
  <si>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</si>
  <si>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</si>
  <si>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</si>
  <si>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</si>
  <si>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</si>
  <si>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</si>
  <si>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</si>
  <si>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</si>
  <si>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</si>
  <si>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</si>
  <si>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</si>
  <si>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</si>
  <si>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</si>
  <si>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</si>
  <si>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</si>
  <si>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</si>
  <si>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</si>
  <si>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</si>
  <si>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</si>
  <si>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</si>
  <si>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</si>
  <si>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</si>
  <si>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</si>
  <si>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</si>
  <si>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</si>
  <si>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</si>
  <si>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</si>
  <si>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</si>
  <si>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</si>
  <si>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</si>
  <si>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</si>
  <si>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</si>
  <si>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</si>
  <si>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</si>
  <si>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</si>
  <si>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</si>
  <si>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</si>
  <si>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</si>
  <si>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</si>
  <si>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</si>
  <si>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</si>
  <si>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</si>
  <si>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</si>
  <si>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</si>
  <si>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</si>
  <si>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</si>
  <si>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</si>
  <si>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</si>
  <si>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</si>
  <si>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</si>
  <si>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</si>
  <si>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</si>
  <si>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</si>
  <si>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</si>
  <si>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</si>
  <si>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</si>
  <si>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</si>
  <si>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</si>
  <si>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</si>
  <si>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</si>
  <si>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</si>
  <si>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</si>
  <si>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</si>
  <si>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</si>
  <si>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</si>
  <si>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</si>
  <si>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</si>
  <si>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</si>
  <si>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</si>
  <si>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</si>
  <si>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</si>
  <si>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</si>
  <si>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</si>
  <si>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</si>
  <si>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</si>
  <si>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</si>
  <si>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</si>
  <si>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</si>
  <si>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</si>
  <si>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</si>
  <si>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</si>
  <si>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</si>
  <si>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</si>
  <si>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</si>
  <si>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</si>
  <si>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</si>
  <si>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</si>
  <si>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</si>
  <si>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</si>
  <si>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</si>
  <si>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</si>
  <si>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</si>
  <si>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</si>
  <si>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</si>
  <si>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</si>
  <si>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</si>
  <si>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</si>
  <si>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</si>
  <si>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</si>
  <si>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</si>
  <si>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</si>
  <si>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</si>
  <si>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</si>
  <si>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</si>
  <si>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</si>
  <si>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</si>
  <si>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</si>
  <si>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</si>
  <si>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</si>
  <si>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</si>
  <si>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</si>
  <si>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</si>
  <si>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</si>
  <si>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</si>
  <si>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</si>
  <si>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</si>
  <si>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</si>
  <si>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</si>
  <si>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</si>
  <si>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</si>
  <si>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</si>
  <si>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</si>
  <si>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</si>
  <si>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</si>
  <si>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</si>
  <si>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</si>
  <si>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</si>
  <si>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</si>
  <si>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</si>
  <si>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</si>
  <si>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</si>
  <si>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</si>
  <si>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</si>
  <si>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</si>
  <si>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</si>
  <si>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</si>
  <si>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</si>
  <si>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</si>
  <si>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</si>
  <si>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</si>
  <si>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</si>
  <si>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</si>
  <si>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</si>
  <si>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</si>
  <si>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</si>
  <si>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</si>
  <si>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</si>
  <si>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</si>
  <si>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</si>
  <si>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</si>
  <si>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</si>
  <si>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</si>
  <si>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</si>
  <si>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</si>
  <si>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</si>
  <si>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</si>
  <si>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</si>
  <si>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</si>
  <si>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</si>
  <si>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</si>
  <si>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</si>
  <si>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</si>
  <si>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</si>
  <si>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</si>
  <si>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</si>
  <si>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</si>
  <si>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</si>
  <si>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</si>
  <si>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</si>
  <si>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</si>
  <si>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</si>
  <si>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</si>
  <si>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</si>
  <si>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</si>
  <si>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</si>
  <si>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</si>
  <si>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</si>
  <si>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</si>
  <si>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</si>
  <si>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</si>
  <si>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</si>
  <si>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</si>
  <si>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</si>
  <si>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</si>
  <si>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</si>
  <si>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</si>
  <si>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</si>
  <si>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</si>
  <si>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</si>
  <si>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</si>
  <si>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</si>
  <si>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</si>
  <si>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</si>
  <si>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</si>
  <si>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</si>
  <si>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</si>
  <si>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</si>
  <si>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</si>
  <si>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</si>
  <si>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</si>
  <si>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</si>
  <si>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</si>
  <si>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</si>
  <si>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</si>
  <si>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</si>
  <si>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</si>
  <si>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</si>
  <si>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</si>
  <si>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</si>
  <si>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</si>
  <si>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</si>
  <si>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</si>
  <si>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</si>
  <si>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</si>
  <si>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</si>
  <si>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</si>
  <si>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</si>
  <si>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</si>
  <si>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</si>
  <si>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</si>
  <si>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</si>
  <si>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</si>
  <si>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</si>
  <si>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</si>
  <si>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</si>
  <si>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</si>
  <si>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</si>
  <si>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</si>
  <si>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</si>
  <si>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</si>
  <si>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</si>
  <si>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</si>
  <si>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</si>
  <si>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</si>
  <si>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</si>
  <si>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</si>
  <si>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</si>
  <si>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</si>
  <si>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</si>
  <si>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</si>
  <si>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</si>
  <si>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</si>
  <si>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</si>
  <si>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</si>
  <si>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</si>
  <si>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</si>
  <si>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</si>
  <si>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</si>
  <si>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</si>
  <si>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</si>
  <si>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</si>
  <si>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</si>
  <si>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</si>
  <si>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</si>
  <si>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</si>
  <si>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</si>
  <si>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</si>
  <si>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</si>
  <si>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</si>
  <si>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</si>
  <si>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</si>
  <si>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</si>
  <si>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</si>
  <si>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</si>
  <si>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</si>
  <si>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</si>
  <si>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</si>
  <si>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</si>
  <si>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</si>
  <si>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</si>
  <si>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</si>
  <si>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</si>
  <si>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</si>
  <si>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</si>
  <si>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</si>
  <si>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</si>
  <si>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</si>
  <si>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</si>
  <si>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</si>
  <si>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</si>
  <si>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</si>
  <si>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</si>
  <si>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</si>
  <si>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</si>
  <si>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</si>
  <si>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</si>
  <si>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</si>
  <si>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</si>
  <si>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</si>
  <si>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</si>
  <si>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</si>
  <si>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</si>
  <si>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</si>
  <si>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</si>
  <si>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</si>
  <si>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</si>
  <si>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</si>
  <si>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</si>
  <si>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</si>
  <si>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</si>
  <si>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</si>
  <si>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</si>
  <si>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</si>
  <si>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</si>
  <si>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</si>
  <si>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</si>
  <si>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</si>
  <si>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</si>
  <si>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</si>
  <si>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</si>
  <si>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</si>
  <si>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</si>
  <si>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</si>
  <si>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</si>
  <si>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</si>
  <si>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</si>
  <si>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</si>
  <si>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</si>
  <si>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</si>
  <si>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</si>
  <si>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</si>
  <si>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</si>
  <si>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</si>
  <si>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</si>
  <si>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</si>
  <si>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</si>
  <si>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</si>
  <si>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</si>
  <si>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</si>
  <si>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</si>
  <si>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</si>
  <si>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</si>
  <si>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</si>
  <si>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</si>
  <si>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</si>
  <si>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</si>
  <si>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</si>
  <si>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</si>
  <si>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</si>
  <si>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</si>
  <si>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</si>
  <si>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</si>
  <si>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</si>
  <si>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</si>
  <si>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</si>
  <si>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</si>
  <si>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</si>
  <si>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</si>
  <si>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</si>
  <si>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</si>
  <si>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</si>
  <si>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</si>
  <si>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</si>
  <si>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</si>
  <si>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</si>
  <si>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</si>
  <si>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</si>
  <si>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</si>
  <si>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</si>
  <si>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</si>
  <si>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</si>
  <si>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</si>
  <si>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</si>
  <si>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</si>
  <si>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</si>
  <si>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</si>
  <si>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</si>
  <si>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</si>
  <si>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</si>
  <si>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</si>
  <si>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</si>
  <si>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</si>
  <si>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</si>
  <si>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</si>
  <si>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</si>
  <si>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</si>
  <si>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</si>
  <si>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</si>
  <si>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</si>
  <si>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</si>
  <si>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</si>
  <si>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</si>
  <si>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</si>
  <si>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</si>
  <si>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</si>
  <si>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</si>
  <si>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</si>
  <si>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</si>
  <si>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</si>
  <si>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</si>
  <si>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</si>
  <si>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</si>
  <si>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</si>
  <si>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</si>
  <si>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</si>
  <si>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</si>
  <si>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</si>
  <si>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</si>
  <si>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</si>
  <si>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</si>
  <si>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</si>
  <si>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</si>
  <si>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</si>
  <si>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</si>
  <si>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</si>
  <si>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</si>
  <si>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</si>
  <si>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</si>
  <si>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</si>
  <si>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</si>
  <si>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</si>
  <si>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</si>
  <si>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</si>
  <si>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</si>
  <si>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</si>
  <si>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</si>
  <si>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</si>
  <si>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</si>
  <si>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</si>
  <si>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</si>
  <si>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</si>
  <si>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</si>
  <si>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</si>
  <si>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</si>
  <si>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</si>
  <si>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</si>
  <si>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</si>
  <si>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</si>
  <si>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</si>
  <si>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</si>
  <si>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</si>
  <si>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</si>
  <si>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</si>
  <si>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</si>
  <si>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</si>
  <si>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</si>
  <si>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</si>
  <si>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</si>
  <si>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</si>
  <si>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</si>
  <si>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</si>
  <si>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</si>
  <si>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</si>
  <si>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</si>
  <si>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</si>
  <si>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</si>
  <si>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</si>
  <si>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</si>
  <si>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</si>
  <si>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</si>
  <si>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</si>
  <si>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</si>
  <si>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</si>
  <si>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</si>
  <si>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</si>
  <si>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</si>
  <si>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</si>
  <si>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</si>
  <si>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</si>
  <si>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</si>
  <si>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</si>
  <si>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</si>
  <si>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</si>
  <si>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</si>
  <si>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</si>
  <si>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</si>
  <si>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</si>
  <si>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</si>
  <si>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</si>
  <si>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</si>
  <si>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</si>
  <si>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</si>
  <si>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</si>
  <si>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</si>
  <si>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</si>
  <si>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</si>
  <si>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</si>
  <si>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</si>
  <si>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</si>
  <si>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</si>
  <si>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</si>
  <si>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</si>
  <si>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</si>
  <si>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</si>
  <si>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</si>
  <si>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</si>
  <si>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</si>
  <si>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</si>
  <si>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</si>
  <si>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</si>
  <si>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</si>
  <si>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</si>
  <si>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</si>
  <si>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</si>
  <si>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</si>
  <si>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</si>
  <si>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</si>
  <si>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</si>
  <si>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</si>
  <si>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</si>
  <si>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</si>
  <si>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</si>
  <si>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</si>
  <si>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</si>
  <si>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</si>
  <si>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</si>
  <si>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</si>
  <si>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</si>
  <si>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</si>
  <si>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</si>
  <si>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</si>
  <si>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</si>
  <si>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</si>
  <si>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</si>
  <si>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</si>
  <si>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</si>
  <si>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</si>
  <si>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</si>
  <si>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</si>
  <si>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</si>
  <si>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</si>
  <si>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</si>
  <si>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</si>
  <si>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</si>
  <si>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</si>
  <si>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</si>
  <si>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</si>
  <si>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</si>
  <si>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</si>
  <si>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</si>
  <si>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</si>
  <si>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</si>
  <si>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</si>
  <si>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</si>
  <si>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</si>
  <si>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</si>
  <si>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</si>
  <si>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</si>
  <si>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</si>
  <si>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</si>
  <si>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</si>
  <si>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</si>
  <si>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</si>
  <si>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</si>
  <si>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</si>
  <si>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</si>
  <si>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</si>
  <si>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</si>
  <si>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</si>
  <si>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</si>
  <si>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</si>
  <si>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</si>
  <si>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</si>
  <si>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</si>
  <si>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</si>
  <si>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</si>
  <si>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</si>
  <si>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</si>
  <si>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</si>
  <si>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</si>
  <si>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</si>
  <si>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</si>
  <si>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</si>
  <si>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</si>
  <si>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</si>
  <si>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</si>
  <si>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</si>
  <si>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</si>
  <si>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</si>
  <si>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</si>
  <si>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</si>
  <si>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</si>
  <si>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</si>
  <si>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</si>
  <si>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</si>
  <si>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</si>
  <si>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</si>
  <si>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</si>
  <si>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</si>
  <si>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</si>
  <si>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</si>
  <si>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</si>
  <si>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</si>
  <si>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</si>
  <si>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</si>
  <si>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</si>
  <si>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</si>
  <si>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</si>
  <si>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</si>
  <si>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</si>
  <si>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</si>
  <si>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</si>
  <si>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</si>
  <si>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</si>
  <si>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</si>
  <si>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</si>
  <si>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</si>
  <si>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</si>
  <si>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</si>
  <si>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</si>
  <si>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</si>
  <si>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</si>
  <si>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</si>
  <si>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</si>
  <si>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</si>
  <si>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</si>
  <si>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</si>
  <si>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</si>
  <si>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</si>
  <si>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</si>
  <si>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</si>
  <si>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</si>
  <si>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</si>
  <si>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</si>
  <si>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</si>
  <si>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</si>
  <si>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</si>
  <si>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</si>
  <si>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</si>
  <si>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</si>
  <si>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</si>
  <si>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</si>
  <si>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</si>
  <si>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</si>
  <si>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</si>
  <si>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</si>
  <si>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</si>
  <si>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</si>
  <si>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</si>
  <si>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</si>
  <si>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</si>
  <si>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</si>
  <si>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</si>
  <si>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</si>
  <si>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</si>
  <si>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</si>
  <si>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</si>
  <si>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</si>
  <si>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</si>
  <si>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</si>
  <si>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</si>
  <si>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</si>
  <si>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</si>
  <si>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</si>
  <si>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</si>
  <si>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</si>
  <si>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</si>
  <si>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</si>
  <si>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</si>
  <si>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</si>
  <si>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</si>
  <si>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</si>
  <si>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</si>
  <si>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</si>
  <si>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</si>
  <si>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</si>
  <si>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</si>
  <si>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</si>
  <si>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</si>
  <si>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</si>
  <si>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</si>
  <si>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</si>
  <si>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</si>
  <si>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</si>
  <si>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</si>
  <si>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</si>
  <si>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</si>
  <si>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</si>
  <si>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</si>
  <si>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</si>
  <si>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</si>
  <si>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</si>
  <si>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</si>
  <si>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</si>
  <si>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</si>
  <si>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</si>
  <si>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</si>
  <si>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</si>
  <si>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</si>
  <si>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</si>
  <si>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</si>
  <si>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</si>
  <si>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</si>
  <si>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</si>
  <si>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</si>
  <si>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</si>
  <si>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</si>
  <si>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</si>
  <si>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</si>
  <si>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</si>
  <si>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</si>
  <si>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</si>
  <si>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</si>
  <si>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</si>
  <si>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</si>
  <si>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</si>
  <si>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</si>
  <si>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</si>
  <si>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</si>
  <si>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</si>
  <si>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</si>
  <si>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</si>
  <si>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</si>
  <si>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</si>
  <si>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</si>
  <si>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</si>
  <si>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</si>
  <si>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</si>
  <si>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</si>
  <si>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</si>
  <si>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</si>
  <si>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</si>
  <si>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</si>
  <si>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</si>
  <si>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</si>
  <si>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</si>
  <si>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</si>
  <si>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</si>
  <si>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</si>
  <si>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</si>
  <si>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</si>
  <si>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</si>
  <si>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</si>
  <si>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</si>
  <si>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</si>
  <si>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</si>
  <si>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</si>
  <si>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</si>
  <si>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</si>
  <si>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</si>
  <si>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</si>
  <si>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</si>
  <si>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</si>
  <si>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</si>
  <si>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</si>
  <si>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</si>
  <si>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</si>
  <si>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</si>
  <si>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</si>
  <si>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</si>
  <si>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</si>
  <si>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</si>
  <si>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</si>
  <si>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</si>
  <si>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</si>
  <si>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</si>
  <si>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</si>
  <si>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</si>
  <si>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</si>
  <si>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</si>
  <si>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</si>
  <si>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</si>
  <si>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</si>
  <si>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</si>
  <si>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</si>
  <si>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</si>
  <si>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</si>
  <si>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</si>
  <si>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</si>
  <si>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</si>
  <si>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</si>
  <si>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</si>
  <si>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</si>
  <si>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</si>
  <si>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</si>
  <si>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</si>
  <si>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</si>
  <si>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</si>
  <si>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</si>
  <si>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</si>
  <si>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</si>
  <si>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</si>
  <si>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</si>
  <si>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</si>
  <si>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</si>
  <si>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</si>
  <si>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</si>
  <si>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</si>
  <si>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</si>
  <si>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</si>
  <si>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</si>
  <si>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</si>
  <si>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</si>
  <si>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</si>
  <si>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</si>
  <si>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</si>
  <si>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</si>
  <si>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</si>
  <si>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</si>
  <si>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</si>
  <si>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</si>
  <si>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</si>
  <si>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</si>
  <si>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</si>
  <si>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</si>
  <si>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</si>
  <si>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</si>
  <si>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</si>
  <si>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</si>
  <si>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</si>
  <si>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</si>
  <si>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</si>
  <si>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</si>
  <si>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</si>
  <si>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</si>
  <si>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</si>
  <si>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</si>
  <si>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</si>
  <si>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</si>
  <si>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</si>
  <si>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</si>
  <si>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</si>
  <si>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</si>
  <si>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</si>
  <si>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</si>
  <si>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</si>
  <si>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</si>
  <si>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</si>
  <si>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</si>
  <si>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</si>
  <si>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</si>
  <si>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</si>
  <si>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</si>
  <si>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</si>
  <si>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</si>
  <si>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</si>
  <si>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</si>
  <si>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</si>
  <si>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</si>
  <si>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</si>
  <si>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</si>
  <si>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</si>
  <si>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</si>
  <si>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</si>
  <si>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</si>
  <si>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</si>
  <si>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</si>
  <si>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</si>
  <si>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</si>
  <si>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</si>
  <si>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</si>
  <si>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</si>
  <si>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</si>
  <si>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</si>
  <si>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</si>
  <si>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</si>
  <si>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</si>
  <si>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</si>
  <si>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</si>
  <si>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</si>
  <si>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</si>
  <si>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</si>
  <si>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</si>
  <si>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</si>
  <si>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</si>
  <si>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</si>
  <si>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</si>
  <si>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</si>
  <si>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</si>
  <si>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</si>
  <si>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</si>
  <si>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</si>
  <si>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</si>
  <si>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</si>
  <si>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</si>
  <si>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</si>
  <si>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</si>
  <si>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</si>
  <si>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</si>
  <si>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</si>
  <si>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</si>
  <si>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</si>
  <si>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</si>
  <si>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</si>
  <si>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</si>
  <si>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</si>
  <si>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</si>
  <si>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</si>
  <si>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</si>
  <si>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</si>
  <si>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</si>
  <si>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</si>
  <si>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</si>
  <si>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</si>
  <si>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</si>
  <si>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</si>
  <si>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</si>
  <si>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</si>
  <si>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</si>
  <si>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</si>
  <si>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</si>
  <si>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</si>
  <si>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</si>
  <si>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</si>
  <si>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</si>
  <si>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</si>
  <si>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</si>
  <si>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</si>
  <si>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</si>
  <si>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</si>
  <si>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</si>
  <si>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</si>
  <si>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</si>
  <si>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</si>
  <si>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</si>
  <si>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</si>
  <si>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</si>
  <si>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</si>
  <si>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</si>
  <si>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</si>
  <si>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</si>
  <si>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</si>
  <si>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</si>
  <si>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</si>
  <si>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</si>
  <si>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</si>
  <si>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</si>
  <si>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</si>
  <si>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</si>
  <si>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</si>
  <si>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</si>
  <si>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</si>
  <si>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</si>
  <si>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</si>
  <si>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</si>
  <si>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</si>
  <si>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</si>
  <si>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</si>
  <si>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</si>
  <si>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</si>
  <si>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</si>
  <si>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</si>
  <si>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</si>
  <si>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</si>
  <si>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</si>
  <si>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</si>
  <si>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</si>
  <si>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</si>
  <si>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</si>
  <si>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</si>
  <si>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</si>
  <si>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</si>
  <si>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</si>
  <si>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</si>
  <si>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</si>
  <si>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</si>
  <si>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</si>
  <si>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</si>
  <si>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</si>
  <si>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</si>
  <si>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</si>
  <si>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</si>
  <si>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</si>
  <si>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</si>
  <si>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</si>
  <si>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</si>
  <si>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</si>
  <si>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</si>
  <si>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</si>
  <si>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</si>
  <si>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</si>
  <si>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</si>
  <si>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</si>
  <si>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</si>
  <si>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</si>
  <si>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</si>
  <si>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</si>
  <si>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</si>
  <si>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</si>
  <si>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</si>
  <si>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</si>
  <si>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</si>
  <si>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</si>
  <si>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</si>
  <si>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</si>
  <si>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</si>
  <si>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</si>
  <si>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</si>
  <si>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</si>
  <si>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</si>
  <si>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</si>
  <si>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</si>
  <si>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</si>
  <si>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</si>
  <si>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</si>
  <si>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</si>
  <si>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</si>
  <si>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</si>
  <si>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</si>
  <si>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</si>
  <si>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</si>
  <si>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</si>
  <si>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</si>
  <si>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</si>
  <si>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</si>
  <si>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</si>
  <si>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</si>
  <si>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</si>
  <si>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</si>
  <si>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</si>
  <si>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</si>
  <si>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</si>
  <si>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</si>
  <si>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</si>
  <si>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</si>
  <si>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</si>
  <si>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</si>
  <si>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</si>
  <si>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</si>
  <si>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</si>
  <si>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</si>
  <si>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</si>
  <si>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</si>
  <si>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</si>
  <si>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</si>
  <si>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</si>
  <si>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</si>
  <si>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</si>
  <si>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</si>
  <si>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</si>
  <si>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</si>
  <si>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</si>
  <si>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</si>
  <si>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</si>
  <si>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</si>
  <si>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</si>
  <si>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</si>
  <si>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</si>
  <si>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</si>
  <si>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</si>
  <si>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</si>
  <si>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</si>
  <si>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</si>
  <si>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</si>
  <si>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</si>
  <si>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</si>
  <si>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</si>
  <si>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</si>
  <si>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</si>
  <si>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</si>
  <si>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</si>
  <si>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</si>
  <si>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</si>
  <si>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</si>
  <si>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</si>
  <si>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</si>
  <si>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</si>
  <si>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</si>
  <si>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</si>
  <si>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</si>
  <si>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</si>
  <si>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</si>
  <si>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</si>
  <si>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</si>
  <si>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</si>
  <si>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</si>
  <si>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</si>
  <si>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</si>
  <si>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</si>
  <si>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</si>
  <si>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</si>
  <si>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</si>
  <si>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</si>
  <si>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</si>
  <si>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</si>
  <si>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</si>
  <si>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</si>
  <si>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</si>
  <si>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</si>
  <si>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</si>
  <si>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</si>
  <si>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</si>
  <si>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</si>
  <si>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</si>
  <si>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</si>
  <si>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</si>
  <si>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</si>
  <si>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</si>
  <si>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</si>
  <si>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</si>
  <si>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</si>
  <si>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</si>
  <si>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</si>
  <si>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</si>
  <si>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</si>
  <si>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</si>
  <si>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</si>
  <si>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</si>
  <si>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</si>
  <si>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</si>
  <si>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</si>
  <si>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</si>
  <si>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</si>
  <si>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</si>
  <si>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</si>
  <si>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</si>
  <si>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</si>
  <si>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</si>
  <si>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</si>
  <si>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</si>
  <si>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</si>
  <si>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</si>
  <si>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</si>
  <si>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</si>
  <si>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</si>
  <si>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</si>
  <si>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</si>
  <si>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</si>
  <si>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</si>
  <si>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</si>
  <si>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</si>
  <si>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</si>
  <si>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</si>
  <si>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</si>
  <si>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</si>
  <si>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</si>
  <si>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</si>
  <si>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</si>
  <si>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</si>
  <si>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</si>
  <si>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</si>
  <si>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</si>
  <si>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</si>
  <si>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</si>
  <si>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</si>
  <si>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</si>
  <si>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</si>
  <si>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</si>
  <si>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</si>
  <si>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</si>
  <si>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</si>
  <si>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</si>
  <si>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</si>
  <si>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</si>
  <si>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</si>
  <si>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</si>
  <si>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</si>
  <si>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</si>
  <si>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</si>
  <si>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</si>
  <si>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</si>
  <si>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</si>
  <si>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</si>
  <si>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</si>
  <si>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</si>
  <si>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</si>
  <si>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</si>
  <si>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</si>
  <si>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</si>
  <si>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</si>
  <si>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</si>
  <si>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</si>
  <si>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</si>
  <si>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</si>
  <si>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</si>
  <si>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</si>
  <si>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</si>
  <si>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</si>
  <si>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</si>
  <si>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</si>
  <si>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</si>
  <si>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</si>
  <si>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</si>
  <si>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</si>
  <si>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</si>
  <si>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</si>
  <si>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</si>
  <si>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</si>
  <si>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</si>
  <si>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</si>
  <si>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</si>
  <si>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</si>
  <si>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</si>
  <si>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</si>
  <si>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</si>
  <si>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</si>
  <si>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</si>
  <si>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</si>
  <si>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</si>
  <si>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</si>
  <si>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</si>
  <si>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</si>
  <si>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</si>
  <si>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</si>
  <si>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</si>
  <si>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</si>
  <si>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</si>
  <si>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</si>
  <si>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</si>
  <si>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</si>
  <si>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</si>
  <si>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</si>
  <si>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</si>
  <si>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</si>
  <si>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</si>
  <si>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</si>
  <si>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</si>
  <si>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</si>
  <si>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</si>
  <si>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</si>
  <si>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</si>
  <si>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</si>
  <si>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</si>
  <si>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</si>
  <si>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</si>
  <si>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</si>
  <si>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</si>
  <si>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</si>
  <si>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</si>
  <si>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</si>
  <si>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</si>
  <si>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</si>
  <si>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</si>
  <si>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</si>
  <si>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</si>
  <si>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</si>
  <si>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</si>
  <si>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</si>
  <si>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</si>
  <si>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</si>
  <si>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</si>
  <si>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</si>
  <si>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</si>
  <si>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</si>
  <si>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</si>
  <si>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</si>
  <si>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</si>
  <si>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</si>
  <si>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</si>
  <si>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</si>
  <si>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</si>
  <si>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</si>
  <si>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</si>
  <si>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</si>
  <si>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</si>
  <si>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</si>
  <si>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</si>
  <si>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</si>
  <si>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</si>
  <si>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</si>
  <si>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</si>
  <si>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</si>
  <si>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</si>
  <si>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</si>
  <si>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</si>
  <si>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</si>
  <si>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</si>
  <si>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</si>
  <si>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</si>
  <si>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</si>
  <si>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</si>
  <si>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</si>
  <si>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</si>
  <si>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</si>
  <si>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</si>
  <si>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</si>
  <si>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</si>
  <si>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</si>
  <si>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</si>
  <si>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</si>
  <si>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</si>
  <si>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</si>
  <si>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</si>
  <si>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</si>
  <si>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</si>
  <si>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</si>
  <si>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</si>
  <si>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</si>
  <si>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</si>
  <si>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</si>
  <si>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</si>
  <si>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</si>
  <si>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</si>
  <si>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</si>
  <si>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</si>
  <si>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</si>
  <si>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</si>
  <si>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</si>
  <si>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</si>
  <si>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</si>
  <si>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</si>
  <si>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</si>
  <si>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</si>
  <si>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</si>
  <si>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</si>
  <si>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</si>
  <si>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</si>
  <si>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</si>
  <si>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</si>
  <si>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</si>
  <si>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</si>
  <si>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</si>
  <si>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</si>
  <si>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</si>
  <si>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</si>
  <si>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</si>
  <si>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</si>
  <si>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</si>
  <si>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</si>
  <si>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</si>
  <si>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</si>
  <si>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</si>
  <si>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</si>
  <si>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</si>
  <si>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</si>
  <si>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</si>
  <si>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</si>
  <si>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</si>
  <si>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</si>
  <si>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</si>
  <si>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</si>
  <si>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</si>
  <si>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</si>
  <si>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</si>
  <si>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</si>
  <si>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</si>
  <si>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</si>
  <si>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</si>
  <si>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</si>
  <si>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</si>
  <si>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</si>
  <si>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</si>
  <si>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</si>
  <si>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</si>
  <si>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</si>
  <si>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</si>
  <si>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</si>
  <si>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</si>
  <si>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</si>
  <si>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</si>
  <si>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</si>
  <si>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</si>
  <si>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</si>
  <si>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</si>
  <si>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</si>
  <si>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</si>
  <si>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</si>
  <si>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</si>
  <si>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</si>
  <si>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</si>
  <si>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</si>
  <si>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</si>
  <si>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</si>
  <si>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</si>
  <si>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</si>
  <si>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</si>
  <si>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</si>
  <si>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</si>
  <si>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</si>
  <si>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</si>
  <si>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</si>
  <si>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</si>
  <si>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</si>
  <si>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</si>
  <si>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</si>
  <si>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</si>
  <si>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</si>
  <si>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</si>
  <si>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</si>
  <si>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</si>
  <si>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</si>
  <si>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</si>
  <si>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</si>
  <si>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</si>
  <si>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</si>
  <si>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</si>
  <si>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</si>
  <si>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</si>
  <si>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</si>
  <si>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</si>
  <si>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</si>
  <si>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</si>
  <si>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</si>
  <si>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</si>
  <si>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</si>
  <si>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</si>
  <si>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</si>
  <si>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</si>
  <si>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</si>
  <si>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</si>
  <si>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</si>
  <si>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</si>
  <si>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</si>
  <si>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</si>
  <si>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</si>
  <si>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</si>
  <si>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</si>
  <si>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</si>
  <si>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</si>
  <si>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</si>
  <si>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</si>
  <si>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</si>
  <si>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</si>
  <si>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</si>
  <si>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</si>
  <si>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</si>
  <si>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</si>
  <si>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</si>
  <si>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</si>
  <si>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</si>
  <si>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</si>
  <si>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</si>
  <si>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</si>
  <si>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</si>
  <si>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</si>
  <si>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</si>
  <si>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</si>
  <si>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</si>
  <si>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</si>
  <si>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</si>
  <si>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</si>
  <si>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</si>
  <si>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</si>
  <si>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</si>
  <si>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</si>
  <si>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</si>
  <si>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</si>
  <si>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</si>
  <si>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</si>
  <si>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</si>
  <si>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</si>
  <si>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</si>
  <si>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</si>
  <si>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</si>
  <si>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</si>
  <si>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</si>
  <si>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</si>
  <si>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</si>
  <si>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</si>
  <si>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</si>
  <si>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</si>
  <si>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</si>
  <si>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</si>
  <si>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</si>
  <si>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</si>
  <si>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</si>
  <si>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</si>
  <si>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</si>
  <si>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</si>
  <si>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</si>
  <si>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</si>
  <si>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</si>
  <si>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</si>
  <si>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</si>
  <si>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</si>
  <si>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</si>
  <si>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</si>
  <si>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</si>
  <si>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</si>
  <si>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</si>
  <si>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</si>
  <si>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</si>
  <si>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</si>
  <si>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</si>
  <si>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</si>
  <si>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</si>
  <si>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</si>
  <si>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</si>
  <si>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</si>
  <si>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</si>
  <si>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</si>
  <si>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</si>
  <si>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</si>
  <si>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</si>
  <si>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</si>
  <si>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</si>
  <si>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</si>
  <si>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</si>
  <si>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</si>
  <si>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</si>
  <si>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</si>
  <si>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</si>
  <si>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</si>
  <si>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</si>
  <si>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</si>
  <si>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</si>
  <si>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</si>
  <si>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</si>
  <si>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</si>
  <si>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</si>
  <si>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</si>
  <si>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</si>
  <si>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</si>
  <si>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</si>
  <si>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</si>
  <si>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</si>
  <si>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</si>
  <si>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</si>
  <si>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</si>
  <si>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</si>
  <si>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</si>
  <si>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</si>
  <si>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</si>
  <si>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</si>
  <si>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</si>
  <si>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</si>
  <si>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</si>
  <si>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</si>
  <si>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</si>
  <si>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</si>
  <si>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</si>
  <si>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</si>
  <si>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</si>
  <si>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</si>
  <si>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</si>
  <si>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</si>
  <si>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</si>
  <si>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</si>
  <si>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</si>
  <si>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</si>
  <si>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</si>
  <si>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</si>
  <si>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</si>
  <si>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</si>
  <si>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</si>
  <si>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</si>
  <si>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</si>
  <si>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</si>
  <si>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</si>
  <si>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</si>
  <si>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</si>
  <si>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</si>
  <si>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</si>
  <si>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</si>
  <si>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</si>
  <si>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</si>
  <si>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</si>
  <si>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</si>
  <si>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</si>
  <si>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</si>
  <si>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</si>
  <si>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</si>
  <si>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</si>
  <si>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</si>
  <si>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</si>
  <si>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</si>
  <si>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</si>
  <si>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</si>
  <si>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</si>
  <si>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</si>
  <si>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</si>
  <si>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</si>
  <si>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</si>
  <si>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</si>
  <si>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</si>
  <si>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</si>
  <si>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</si>
  <si>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</si>
  <si>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</si>
  <si>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</si>
  <si>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</si>
  <si>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</si>
  <si>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</si>
  <si>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</si>
  <si>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</si>
  <si>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</si>
  <si>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</si>
  <si>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</si>
  <si>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</si>
  <si>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</si>
  <si>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</si>
  <si>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</si>
  <si>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</si>
  <si>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</si>
  <si>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</si>
  <si>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</si>
  <si>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</si>
  <si>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</si>
  <si>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</si>
  <si>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</si>
  <si>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</si>
  <si>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</si>
  <si>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</si>
  <si>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</si>
  <si>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</si>
  <si>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</si>
  <si>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</si>
  <si>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</si>
  <si>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</si>
  <si>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</si>
  <si>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</si>
  <si>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</si>
  <si>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</si>
  <si>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</si>
  <si>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</si>
  <si>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</si>
  <si>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</si>
  <si>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</si>
  <si>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</si>
  <si>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</si>
  <si>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</si>
  <si>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</si>
  <si>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</si>
  <si>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</si>
  <si>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</si>
  <si>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</si>
  <si>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</si>
  <si>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</si>
  <si>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</si>
  <si>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</si>
  <si>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</si>
  <si>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</si>
  <si>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</si>
  <si>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</si>
  <si>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</si>
  <si>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</si>
  <si>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</si>
  <si>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</si>
  <si>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</si>
  <si>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</si>
  <si>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</si>
  <si>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</si>
  <si>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</si>
  <si>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</si>
  <si>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</si>
  <si>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</si>
  <si>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</si>
  <si>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</si>
  <si>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</si>
  <si>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</si>
  <si>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</si>
  <si>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</si>
  <si>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</si>
  <si>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</si>
  <si>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</si>
  <si>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</si>
  <si>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</si>
  <si>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</si>
  <si>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</si>
  <si>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</si>
  <si>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</si>
  <si>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</si>
  <si>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</si>
  <si>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</si>
  <si>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</si>
  <si>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</si>
  <si>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</si>
  <si>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</si>
  <si>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</si>
  <si>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</si>
  <si>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</si>
  <si>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</si>
  <si>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</si>
  <si>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</si>
  <si>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</si>
  <si>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</si>
  <si>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</si>
  <si>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</si>
  <si>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</si>
  <si>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</si>
  <si>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</si>
  <si>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</si>
  <si>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</si>
  <si>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</si>
  <si>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</si>
  <si>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</si>
  <si>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</si>
  <si>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</si>
  <si>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</si>
  <si>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</si>
  <si>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</si>
  <si>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</si>
  <si>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</si>
  <si>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</si>
  <si>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</si>
  <si>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</si>
  <si>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</si>
  <si>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</si>
  <si>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</si>
  <si>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</si>
  <si>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</si>
  <si>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</si>
  <si>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</si>
  <si>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</si>
  <si>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</si>
  <si>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</si>
  <si>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</si>
  <si>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</si>
  <si>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</si>
  <si>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</si>
  <si>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</si>
  <si>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</si>
  <si>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</si>
  <si>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</si>
  <si>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</si>
  <si>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</si>
  <si>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</si>
  <si>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</si>
  <si>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</si>
  <si>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</si>
  <si>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</si>
  <si>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</si>
  <si>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</si>
  <si>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</si>
  <si>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</si>
  <si>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</si>
  <si>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</si>
  <si>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</si>
  <si>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</si>
  <si>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</si>
  <si>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</si>
  <si>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</si>
  <si>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</si>
  <si>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</si>
  <si>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</si>
  <si>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</si>
  <si>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</si>
  <si>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</si>
  <si>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</si>
  <si>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</si>
  <si>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</si>
  <si>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</si>
  <si>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</si>
  <si>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</si>
  <si>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</si>
  <si>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</si>
  <si>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</si>
  <si>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</si>
  <si>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</si>
  <si>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</si>
  <si>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</si>
  <si>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</si>
  <si>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</si>
  <si>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</si>
  <si>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</si>
  <si>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</si>
  <si>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</si>
  <si>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</si>
  <si>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</si>
  <si>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</si>
  <si>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</si>
  <si>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</si>
  <si>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</si>
  <si>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</si>
  <si>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</si>
  <si>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</si>
  <si>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</si>
  <si>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</si>
  <si>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</si>
  <si>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</si>
  <si>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</si>
  <si>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</si>
  <si>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</si>
  <si>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</si>
  <si>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</si>
  <si>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</si>
  <si>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</si>
  <si>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</si>
  <si>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</si>
  <si>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</si>
  <si>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</si>
  <si>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</si>
  <si>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</si>
  <si>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</si>
  <si>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</si>
  <si>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</si>
  <si>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</si>
  <si>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</si>
  <si>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</si>
  <si>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</si>
  <si>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</si>
  <si>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</si>
  <si>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</si>
  <si>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</si>
  <si>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</si>
  <si>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</si>
  <si>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</si>
  <si>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</si>
  <si>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</si>
  <si>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</si>
  <si>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</si>
  <si>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</si>
  <si>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</si>
  <si>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</si>
  <si>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</si>
  <si>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</si>
  <si>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</si>
  <si>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</si>
  <si>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</si>
  <si>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</si>
  <si>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</si>
  <si>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</si>
  <si>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</si>
  <si>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</si>
  <si>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</si>
  <si>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</si>
  <si>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</si>
  <si>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</si>
  <si>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</si>
  <si>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</si>
  <si>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</si>
  <si>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</si>
  <si>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</si>
  <si>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</si>
  <si>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</si>
  <si>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</si>
  <si>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</si>
  <si>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</si>
  <si>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</si>
  <si>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</si>
  <si>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</si>
  <si>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</si>
  <si>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</si>
  <si>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</si>
  <si>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</si>
  <si>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</si>
  <si>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</si>
  <si>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</si>
  <si>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</si>
  <si>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</si>
  <si>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</si>
  <si>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</si>
  <si>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</si>
  <si>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</si>
  <si>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</si>
  <si>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</si>
  <si>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</si>
  <si>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</si>
  <si>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</si>
  <si>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</si>
  <si>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</si>
  <si>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</si>
  <si>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</si>
  <si>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</si>
  <si>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</si>
  <si>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</si>
  <si>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</si>
  <si>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</si>
  <si>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</si>
  <si>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</si>
  <si>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</si>
  <si>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</si>
  <si>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</si>
  <si>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</si>
  <si>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</si>
  <si>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</si>
  <si>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</si>
  <si>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</si>
  <si>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</si>
  <si>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</si>
  <si>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</si>
  <si>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</si>
  <si>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</si>
  <si>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</si>
  <si>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</si>
  <si>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</si>
  <si>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</si>
  <si>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</si>
  <si>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</si>
  <si>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</si>
  <si>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</si>
  <si>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</si>
  <si>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</si>
  <si>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</si>
  <si>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</si>
  <si>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</si>
  <si>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</si>
  <si>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</si>
  <si>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</si>
  <si>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</si>
  <si>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</si>
  <si>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</si>
  <si>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</si>
  <si>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</si>
  <si>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</si>
  <si>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</si>
  <si>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</si>
  <si>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</si>
  <si>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</si>
  <si>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</si>
  <si>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</si>
  <si>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</si>
  <si>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</si>
  <si>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</si>
  <si>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</si>
  <si>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</si>
  <si>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</si>
  <si>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</si>
  <si>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</si>
  <si>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</si>
  <si>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</si>
  <si>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</si>
  <si>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</si>
  <si>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</si>
  <si>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</si>
  <si>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</si>
  <si>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</si>
  <si>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</si>
  <si>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</si>
  <si>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</si>
  <si>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</si>
  <si>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</si>
  <si>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</si>
  <si>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</si>
  <si>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</si>
  <si>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</si>
  <si>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</si>
  <si>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</si>
  <si>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</si>
  <si>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</si>
  <si>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</si>
  <si>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</si>
  <si>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</si>
  <si>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</si>
  <si>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</si>
  <si>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</si>
  <si>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</si>
  <si>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</si>
  <si>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</si>
  <si>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</si>
  <si>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</si>
  <si>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</si>
  <si>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</si>
  <si>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</si>
  <si>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</si>
  <si>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</si>
  <si>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</si>
  <si>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</si>
  <si>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</si>
  <si>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</si>
  <si>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</si>
  <si>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</si>
  <si>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</si>
  <si>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</si>
  <si>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</si>
  <si>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</si>
  <si>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</si>
  <si>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</si>
  <si>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</si>
  <si>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</si>
  <si>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</si>
  <si>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</si>
  <si>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</si>
  <si>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</si>
  <si>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</si>
  <si>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</si>
  <si>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</si>
  <si>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</si>
  <si>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</si>
  <si>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</si>
  <si>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</si>
  <si>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</si>
  <si>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</si>
  <si>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</si>
  <si>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</si>
  <si>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</si>
  <si>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</si>
  <si>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</si>
  <si>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</si>
  <si>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</si>
  <si>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</si>
  <si>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</si>
  <si>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</si>
  <si>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</si>
  <si>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</si>
  <si>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</si>
  <si>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</si>
  <si>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</si>
  <si>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</si>
  <si>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</si>
  <si>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</si>
  <si>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</si>
  <si>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</si>
  <si>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</si>
  <si>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</si>
  <si>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</si>
  <si>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</si>
  <si>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</si>
  <si>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</si>
  <si>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</si>
  <si>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</si>
  <si>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</si>
  <si>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</si>
  <si>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</si>
  <si>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</si>
  <si>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</si>
  <si>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</si>
  <si>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</si>
  <si>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</si>
  <si>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</si>
  <si>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</si>
  <si>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</si>
  <si>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</si>
  <si>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</si>
  <si>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</si>
  <si>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</si>
  <si>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</si>
  <si>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</si>
  <si>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</si>
  <si>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</si>
  <si>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</si>
  <si>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</si>
  <si>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</si>
  <si>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</si>
  <si>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</si>
  <si>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</si>
  <si>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</si>
  <si>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</si>
  <si>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</si>
  <si>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</si>
  <si>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</si>
  <si>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</si>
  <si>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</si>
  <si>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</si>
  <si>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</si>
  <si>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</si>
  <si>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</si>
  <si>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</si>
  <si>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</si>
  <si>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</si>
  <si>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</si>
  <si>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</si>
  <si>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</si>
  <si>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</si>
  <si>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</si>
  <si>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</si>
  <si>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</si>
  <si>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</si>
  <si>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</si>
  <si>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</si>
  <si>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</si>
  <si>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</si>
  <si>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</si>
  <si>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</si>
  <si>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</si>
  <si>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</si>
  <si>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</si>
  <si>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</si>
  <si>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</si>
  <si>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</si>
  <si>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</si>
  <si>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</si>
  <si>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</si>
  <si>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</si>
  <si>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</si>
  <si>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</si>
  <si>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</si>
  <si>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</si>
  <si>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</si>
  <si>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</si>
  <si>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</si>
  <si>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</si>
  <si>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</si>
  <si>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</si>
  <si>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</si>
  <si>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</si>
  <si>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</si>
  <si>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</si>
  <si>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</si>
  <si>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</si>
  <si>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</si>
  <si>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</si>
  <si>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</si>
  <si>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</si>
  <si>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</si>
  <si>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</si>
  <si>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</si>
  <si>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</si>
  <si>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</si>
  <si>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</si>
  <si>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</si>
  <si>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</si>
  <si>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</si>
  <si>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</si>
  <si>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</si>
  <si>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</si>
  <si>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</si>
  <si>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</si>
  <si>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</si>
  <si>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</si>
  <si>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</si>
  <si>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</si>
  <si>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</si>
  <si>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</si>
  <si>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</si>
  <si>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</si>
  <si>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</si>
  <si>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</si>
  <si>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</si>
  <si>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</si>
  <si>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</si>
  <si>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</si>
  <si>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</si>
  <si>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</si>
  <si>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</si>
  <si>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</si>
  <si>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</si>
  <si>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</si>
  <si>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</si>
  <si>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</si>
  <si>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</si>
  <si>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</si>
  <si>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</si>
  <si>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</si>
  <si>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</si>
  <si>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</si>
  <si>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</si>
  <si>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</si>
  <si>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</si>
  <si>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</si>
  <si>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</si>
  <si>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</si>
  <si>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</si>
  <si>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</si>
  <si>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</si>
  <si>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</si>
  <si>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</si>
  <si>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</si>
  <si>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</si>
  <si>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</si>
  <si>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</si>
  <si>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</si>
  <si>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</si>
  <si>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</si>
  <si>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</si>
  <si>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</si>
  <si>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</si>
  <si>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</si>
  <si>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</si>
  <si>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</si>
  <si>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</si>
  <si>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</si>
  <si>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</si>
  <si>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</si>
  <si>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</si>
  <si>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</si>
  <si>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</si>
  <si>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</si>
  <si>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</si>
  <si>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</si>
  <si>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</si>
  <si>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</si>
  <si>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</si>
  <si>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</si>
  <si>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</si>
  <si>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</si>
  <si>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</si>
  <si>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</si>
  <si>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</si>
  <si>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</si>
  <si>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</si>
  <si>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</si>
  <si>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</si>
  <si>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</si>
  <si>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</si>
  <si>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</si>
  <si>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</si>
  <si>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</si>
  <si>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</si>
  <si>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</si>
  <si>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</si>
  <si>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</si>
  <si>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</si>
  <si>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</si>
  <si>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</si>
  <si>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</si>
  <si>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</si>
  <si>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</si>
  <si>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</si>
  <si>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</si>
  <si>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</si>
  <si>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</si>
  <si>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</si>
  <si>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</si>
  <si>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</si>
  <si>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</si>
  <si>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</si>
  <si>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</si>
  <si>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</si>
  <si>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</si>
  <si>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</si>
  <si>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</si>
  <si>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</si>
  <si>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</si>
  <si>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</si>
  <si>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</si>
  <si>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</si>
  <si>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</si>
  <si>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</si>
  <si>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</si>
  <si>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</si>
  <si>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</si>
  <si>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</si>
  <si>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</si>
  <si>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</si>
  <si>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</si>
  <si>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</si>
  <si>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</si>
  <si>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</si>
  <si>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</si>
  <si>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</si>
  <si>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</si>
  <si>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</si>
  <si>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</si>
  <si>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</si>
  <si>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</si>
  <si>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</si>
  <si>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</si>
  <si>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</si>
  <si>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</si>
  <si>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</si>
  <si>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</si>
  <si>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</si>
  <si>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</si>
  <si>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</si>
  <si>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</si>
  <si>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</si>
  <si>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</si>
  <si>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</si>
  <si>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</si>
  <si>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</si>
  <si>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</si>
  <si>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</si>
  <si>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</si>
  <si>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</si>
  <si>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</si>
  <si>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</si>
  <si>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</si>
  <si>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</si>
  <si>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</si>
  <si>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</si>
  <si>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</si>
  <si>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</si>
  <si>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</si>
  <si>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</si>
  <si>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</si>
  <si>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</si>
  <si>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</si>
  <si>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</si>
  <si>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</si>
  <si>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</si>
  <si>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</si>
  <si>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</si>
  <si>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</si>
  <si>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</si>
  <si>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</si>
  <si>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</si>
  <si>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</si>
  <si>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</si>
  <si>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</si>
  <si>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</si>
  <si>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</si>
  <si>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</si>
  <si>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</si>
  <si>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</si>
  <si>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</si>
  <si>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</si>
  <si>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</si>
  <si>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</si>
  <si>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</si>
  <si>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</si>
  <si>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</si>
  <si>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</si>
  <si>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</si>
  <si>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</si>
  <si>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</si>
  <si>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</si>
  <si>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</si>
  <si>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</si>
  <si>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</si>
  <si>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</si>
  <si>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</si>
  <si>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</si>
  <si>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</si>
  <si>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</si>
  <si>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</si>
  <si>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</si>
  <si>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</si>
  <si>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</si>
  <si>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</si>
  <si>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</si>
  <si>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</si>
  <si>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</si>
  <si>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</si>
  <si>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</si>
  <si>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</si>
  <si>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</si>
  <si>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</si>
  <si>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</si>
  <si>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</si>
  <si>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</si>
  <si>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</si>
  <si>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</si>
  <si>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</si>
  <si>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</si>
  <si>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</si>
  <si>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</si>
  <si>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</si>
  <si>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</si>
  <si>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</si>
  <si>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</si>
  <si>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</si>
  <si>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</si>
  <si>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</si>
  <si>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</si>
  <si>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</si>
  <si>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</si>
  <si>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</si>
  <si>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</si>
  <si>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</si>
  <si>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</si>
  <si>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</si>
  <si>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</si>
  <si>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</si>
  <si>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</si>
  <si>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</si>
  <si>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</si>
  <si>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</si>
  <si>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</si>
  <si>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</si>
  <si>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</si>
  <si>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</si>
  <si>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</si>
  <si>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</si>
  <si>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</si>
  <si>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</si>
  <si>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</si>
  <si>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</si>
  <si>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</si>
  <si>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</si>
  <si>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</si>
  <si>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</si>
  <si>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</si>
  <si>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</si>
  <si>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</si>
  <si>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</si>
  <si>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</si>
  <si>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</si>
  <si>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</si>
  <si>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</si>
  <si>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</si>
  <si>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</si>
  <si>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</si>
  <si>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</si>
  <si>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</si>
  <si>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</si>
  <si>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</si>
  <si>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</si>
  <si>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</si>
  <si>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</si>
  <si>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</si>
  <si>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</si>
  <si>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</si>
  <si>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</si>
  <si>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</si>
  <si>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</si>
  <si>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</si>
  <si>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</si>
  <si>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</si>
  <si>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</si>
  <si>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</si>
  <si>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</si>
  <si>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</si>
  <si>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</si>
  <si>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</si>
  <si>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</si>
  <si>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</si>
  <si>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</si>
  <si>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</si>
  <si>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</si>
  <si>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</si>
  <si>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</si>
  <si>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</si>
  <si>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</si>
  <si>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</si>
  <si>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</si>
  <si>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</si>
  <si>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</si>
  <si>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</si>
  <si>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</si>
  <si>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</si>
  <si>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</si>
  <si>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</si>
  <si>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</si>
  <si>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</si>
  <si>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</si>
  <si>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</si>
  <si>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</si>
  <si>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</si>
  <si>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</si>
  <si>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</si>
  <si>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</si>
  <si>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</si>
  <si>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</si>
  <si>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</si>
  <si>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</si>
  <si>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</si>
  <si>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</si>
  <si>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</si>
  <si>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</si>
  <si>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</si>
  <si>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</si>
  <si>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</si>
  <si>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</si>
  <si>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</si>
  <si>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</si>
  <si>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</si>
  <si>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</si>
  <si>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</si>
  <si>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</si>
  <si>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</si>
  <si>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</si>
  <si>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</si>
  <si>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</si>
  <si>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</si>
  <si>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</si>
  <si>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</si>
  <si>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</si>
  <si>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</si>
  <si>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</si>
  <si>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</si>
  <si>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</si>
  <si>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</si>
  <si>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</si>
  <si>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</si>
  <si>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</si>
  <si>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</si>
  <si>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</si>
  <si>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</si>
  <si>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</si>
  <si>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</si>
  <si>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</si>
  <si>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</si>
  <si>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</si>
  <si>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</si>
  <si>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</si>
  <si>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</si>
  <si>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</si>
  <si>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</si>
  <si>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</si>
  <si>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</si>
  <si>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</si>
  <si>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</si>
  <si>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</si>
  <si>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</si>
  <si>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</si>
  <si>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</si>
  <si>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</si>
  <si>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</si>
  <si>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</si>
  <si>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</si>
  <si>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</si>
  <si>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</si>
  <si>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</si>
  <si>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</si>
  <si>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</si>
  <si>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</si>
  <si>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</si>
  <si>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</si>
  <si>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</si>
  <si>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</si>
  <si>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</si>
  <si>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</si>
  <si>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</si>
  <si>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</si>
  <si>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</si>
  <si>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</si>
  <si>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</si>
  <si>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</si>
  <si>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</si>
  <si>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</si>
  <si>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</si>
  <si>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</si>
  <si>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</si>
  <si>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</si>
  <si>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</si>
  <si>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</si>
  <si>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</si>
  <si>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</si>
  <si>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</si>
  <si>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</si>
  <si>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</si>
  <si>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</si>
  <si>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</si>
  <si>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</si>
  <si>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</si>
  <si>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</si>
  <si>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</si>
  <si>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</si>
  <si>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</si>
  <si>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</si>
  <si>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</si>
  <si>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</si>
  <si>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</si>
  <si>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</si>
  <si>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</si>
  <si>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</si>
  <si>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</si>
  <si>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</si>
  <si>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</si>
  <si>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</si>
  <si>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</si>
  <si>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</si>
  <si>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</si>
  <si>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</si>
  <si>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</si>
  <si>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</si>
  <si>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</si>
  <si>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</si>
  <si>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</si>
  <si>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</si>
  <si>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</si>
  <si>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</si>
  <si>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</si>
  <si>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</si>
  <si>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</si>
  <si>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</si>
  <si>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</si>
  <si>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</si>
  <si>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</si>
  <si>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</si>
  <si>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</si>
  <si>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</si>
  <si>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</si>
  <si>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</si>
  <si>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</si>
  <si>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</si>
  <si>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</si>
  <si>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</si>
  <si>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</si>
  <si>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</si>
  <si>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</si>
  <si>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</si>
  <si>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</si>
  <si>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</si>
  <si>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</si>
  <si>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</si>
  <si>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</si>
  <si>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</si>
  <si>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</si>
  <si>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</si>
  <si>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</si>
  <si>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</si>
  <si>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</si>
  <si>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</si>
  <si>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</si>
  <si>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</si>
  <si>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</si>
  <si>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</si>
  <si>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</si>
  <si>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</si>
  <si>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</si>
  <si>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</si>
  <si>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</si>
  <si>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</si>
  <si>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</si>
  <si>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</si>
  <si>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</si>
  <si>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</si>
  <si>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</si>
  <si>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</si>
  <si>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</si>
  <si>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</si>
  <si>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</si>
  <si>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</si>
  <si>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</si>
  <si>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</si>
  <si>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</si>
  <si>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</si>
  <si>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</si>
  <si>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</si>
  <si>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</si>
  <si>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</si>
  <si>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</si>
  <si>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</si>
  <si>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</si>
  <si>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</si>
  <si>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</si>
  <si>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</si>
  <si>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</si>
  <si>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</si>
  <si>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</si>
  <si>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</si>
  <si>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</si>
  <si>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</si>
  <si>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</si>
  <si>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</si>
  <si>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</si>
  <si>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</si>
  <si>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</si>
  <si>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</si>
  <si>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</si>
  <si>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</si>
  <si>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</si>
  <si>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</si>
  <si>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</si>
  <si>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</si>
  <si>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</si>
  <si>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</si>
  <si>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</si>
  <si>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</si>
  <si>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</si>
  <si>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</si>
  <si>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</si>
  <si>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</si>
  <si>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</si>
  <si>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</si>
  <si>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</si>
  <si>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</si>
  <si>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</si>
  <si>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</si>
  <si>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</si>
  <si>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</si>
  <si>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</si>
  <si>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</si>
  <si>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</si>
  <si>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</si>
  <si>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</si>
  <si>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</si>
  <si>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</si>
  <si>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</si>
  <si>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</si>
  <si>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</si>
  <si>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</si>
  <si>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</si>
  <si>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</si>
  <si>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</si>
  <si>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</si>
  <si>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</si>
  <si>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</si>
  <si>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</si>
  <si>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</si>
  <si>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</si>
  <si>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</si>
  <si>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</si>
  <si>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</si>
  <si>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</si>
  <si>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</si>
  <si>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</si>
  <si>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</si>
  <si>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</si>
  <si>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</si>
  <si>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</si>
  <si>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</si>
  <si>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</si>
  <si>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</si>
  <si>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</si>
  <si>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</si>
  <si>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</si>
  <si>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</si>
  <si>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</si>
  <si>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</si>
  <si>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</si>
  <si>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</si>
  <si>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</si>
  <si>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</si>
  <si>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</si>
  <si>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</si>
  <si>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</si>
  <si>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</si>
  <si>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</si>
  <si>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</si>
  <si>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</si>
  <si>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</si>
  <si>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</si>
  <si>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</si>
  <si>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</si>
  <si>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</si>
  <si>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</si>
  <si>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</si>
  <si>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</si>
  <si>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</si>
  <si>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</si>
  <si>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</si>
  <si>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</si>
  <si>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</si>
  <si>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</si>
  <si>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</si>
  <si>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</si>
  <si>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</si>
  <si>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</si>
  <si>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</si>
  <si>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</si>
  <si>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</si>
  <si>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</si>
  <si>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</si>
  <si>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</si>
  <si>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</si>
  <si>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</si>
  <si>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</si>
  <si>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</si>
  <si>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</si>
  <si>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</si>
  <si>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</si>
  <si>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</si>
  <si>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</si>
  <si>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</si>
  <si>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</si>
  <si>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</si>
  <si>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</si>
  <si>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</si>
  <si>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</si>
  <si>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</si>
  <si>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</si>
  <si>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</si>
  <si>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</si>
  <si>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</si>
  <si>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</si>
  <si>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</si>
  <si>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</si>
  <si>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</si>
  <si>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</si>
  <si>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</si>
  <si>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</si>
  <si>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</si>
  <si>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</si>
  <si>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</si>
  <si>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</si>
  <si>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</si>
  <si>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</si>
  <si>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</si>
  <si>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</si>
  <si>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</si>
  <si>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</si>
  <si>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</si>
  <si>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</si>
  <si>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</si>
  <si>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</si>
  <si>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</si>
  <si>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</si>
  <si>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</si>
  <si>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</si>
  <si>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</si>
  <si>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</si>
  <si>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</si>
  <si>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</si>
  <si>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</si>
  <si>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</si>
  <si>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</si>
  <si>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</si>
  <si>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</si>
  <si>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</si>
  <si>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</si>
  <si>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</si>
  <si>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</si>
  <si>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</si>
  <si>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</si>
  <si>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</si>
  <si>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</si>
  <si>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</si>
  <si>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</si>
  <si>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</si>
  <si>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</si>
  <si>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</si>
  <si>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</si>
  <si>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</si>
  <si>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</si>
  <si>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</si>
  <si>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</si>
  <si>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</si>
  <si>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</si>
  <si>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</si>
  <si>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</si>
  <si>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</si>
  <si>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</si>
  <si>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</si>
  <si>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</si>
  <si>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</si>
  <si>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</si>
  <si>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</si>
  <si>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</si>
  <si>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</si>
  <si>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</si>
  <si>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</si>
  <si>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</si>
  <si>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</si>
  <si>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</si>
  <si>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</si>
  <si>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</si>
  <si>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</si>
  <si>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</si>
  <si>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</si>
  <si>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</si>
  <si>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</si>
  <si>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</si>
  <si>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</si>
  <si>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</si>
  <si>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</si>
  <si>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</si>
  <si>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</si>
  <si>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</si>
  <si>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</si>
  <si>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</si>
  <si>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</si>
  <si>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</si>
  <si>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</si>
  <si>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</si>
  <si>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</si>
  <si>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</si>
  <si>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</si>
  <si>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</si>
  <si>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</si>
  <si>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</si>
  <si>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</si>
  <si>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</si>
  <si>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</si>
  <si>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</si>
  <si>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</si>
  <si>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</si>
  <si>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</si>
  <si>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</si>
  <si>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</si>
  <si>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</si>
  <si>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</si>
  <si>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</si>
  <si>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</si>
  <si>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</si>
  <si>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</si>
  <si>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</si>
  <si>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</si>
  <si>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</si>
  <si>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</si>
  <si>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</si>
  <si>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</si>
  <si>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</si>
  <si>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</si>
  <si>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</si>
  <si>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</si>
  <si>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</si>
  <si>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</si>
  <si>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</si>
  <si>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</si>
  <si>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</si>
  <si>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</si>
  <si>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</si>
  <si>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</si>
  <si>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</si>
  <si>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</si>
  <si>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</si>
  <si>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</si>
  <si>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</si>
  <si>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</si>
  <si>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</si>
  <si>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</si>
  <si>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</si>
  <si>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</si>
  <si>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</si>
  <si>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</si>
  <si>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</si>
  <si>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</si>
  <si>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</si>
  <si>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</si>
  <si>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</si>
  <si>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</si>
  <si>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</si>
  <si>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</si>
  <si>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</si>
  <si>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</si>
  <si>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</si>
  <si>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</si>
  <si>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</si>
  <si>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</si>
  <si>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</si>
  <si>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</si>
  <si>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</si>
  <si>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</si>
  <si>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</si>
  <si>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</si>
  <si>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</si>
  <si>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</si>
  <si>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</si>
  <si>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</si>
  <si>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</si>
  <si>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</si>
  <si>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</si>
  <si>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</si>
  <si>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</si>
  <si>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</si>
  <si>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</si>
  <si>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</si>
  <si>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</si>
  <si>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</si>
  <si>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</si>
  <si>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</si>
  <si>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</si>
  <si>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</si>
  <si>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</si>
  <si>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</si>
  <si>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</si>
  <si>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</si>
  <si>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</si>
  <si>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</si>
  <si>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</si>
  <si>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</si>
  <si>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</si>
  <si>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</si>
  <si>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</si>
  <si>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</si>
  <si>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</si>
  <si>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</si>
  <si>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</si>
  <si>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</si>
  <si>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</si>
  <si>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</si>
  <si>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</si>
  <si>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</si>
  <si>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</si>
  <si>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</si>
  <si>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</si>
  <si>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</si>
  <si>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</si>
  <si>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</si>
  <si>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</si>
  <si>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</si>
  <si>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</si>
  <si>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</si>
  <si>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</si>
  <si>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</si>
  <si>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</si>
  <si>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</si>
  <si>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</si>
  <si>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</si>
  <si>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</si>
  <si>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</si>
  <si>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</si>
  <si>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</si>
  <si>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</si>
  <si>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</si>
  <si>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</si>
  <si>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</si>
  <si>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</si>
  <si>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</si>
  <si>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</si>
  <si>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</si>
  <si>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</si>
  <si>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</si>
  <si>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</si>
  <si>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</si>
  <si>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</si>
  <si>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</si>
  <si>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</si>
  <si>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</si>
  <si>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</si>
  <si>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</si>
  <si>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</si>
  <si>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</si>
  <si>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</si>
  <si>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</si>
  <si>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</si>
  <si>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</si>
  <si>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</si>
  <si>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</si>
  <si>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</si>
  <si>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</si>
  <si>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</si>
  <si>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</si>
  <si>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</si>
  <si>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</si>
  <si>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</si>
  <si>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</si>
  <si>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</si>
  <si>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</si>
  <si>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</si>
  <si>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</si>
  <si>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</si>
  <si>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</si>
  <si>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</si>
  <si>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</si>
  <si>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</si>
  <si>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</si>
  <si>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</si>
  <si>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</si>
  <si>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</si>
  <si>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</si>
  <si>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</si>
  <si>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</si>
  <si>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</si>
  <si>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</si>
  <si>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</si>
  <si>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</si>
  <si>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</si>
  <si>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</si>
  <si>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</si>
  <si>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</si>
  <si>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</si>
  <si>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</si>
  <si>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</si>
  <si>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</si>
  <si>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</si>
  <si>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</si>
  <si>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</si>
  <si>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</si>
  <si>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</si>
  <si>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</si>
  <si>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</si>
  <si>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</si>
  <si>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</si>
  <si>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</si>
  <si>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</si>
  <si>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</si>
  <si>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</si>
  <si>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</si>
  <si>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</si>
  <si>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</si>
  <si>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</si>
  <si>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</si>
  <si>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</si>
  <si>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</si>
  <si>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</si>
  <si>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</si>
  <si>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</si>
  <si>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</si>
  <si>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</si>
  <si>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</si>
  <si>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</si>
  <si>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</si>
  <si>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</si>
  <si>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</si>
  <si>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</si>
  <si>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</si>
  <si>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</si>
  <si>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</si>
  <si>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</si>
  <si>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</si>
  <si>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</si>
  <si>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</si>
  <si>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</si>
  <si>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</si>
  <si>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</si>
  <si>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</si>
  <si>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</si>
  <si>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</si>
  <si>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</si>
  <si>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</si>
  <si>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</si>
  <si>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</si>
  <si>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</si>
  <si>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</si>
  <si>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</si>
  <si>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</si>
  <si>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</si>
  <si>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</si>
  <si>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</si>
  <si>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</si>
  <si>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</si>
  <si>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</si>
  <si>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</si>
  <si>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</si>
  <si>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</si>
  <si>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</si>
  <si>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</si>
  <si>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</si>
  <si>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</si>
  <si>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</si>
  <si>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</si>
  <si>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</si>
  <si>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</si>
  <si>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</si>
  <si>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</si>
  <si>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</si>
  <si>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</si>
  <si>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</si>
  <si>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</si>
  <si>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</si>
  <si>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</si>
  <si>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</si>
  <si>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</si>
  <si>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</si>
  <si>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</si>
  <si>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</si>
  <si>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</si>
  <si>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</si>
  <si>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</si>
  <si>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</si>
  <si>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</si>
  <si>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</si>
  <si>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</si>
  <si>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</si>
  <si>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</si>
  <si>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</si>
  <si>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</si>
  <si>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</si>
  <si>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</si>
  <si>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</si>
  <si>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</si>
  <si>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</si>
  <si>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</si>
  <si>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</si>
  <si>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</si>
  <si>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</si>
  <si>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</si>
  <si>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</si>
  <si>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</si>
  <si>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</si>
  <si>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</si>
  <si>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</si>
  <si>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</si>
  <si>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</si>
  <si>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</si>
  <si>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</si>
  <si>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</si>
  <si>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</si>
  <si>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</si>
  <si>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</si>
  <si>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</si>
  <si>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</si>
  <si>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</si>
  <si>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</si>
  <si>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</si>
  <si>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</si>
  <si>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</si>
  <si>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</si>
  <si>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</si>
  <si>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</si>
  <si>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</si>
  <si>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</si>
  <si>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</si>
  <si>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</si>
  <si>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</si>
  <si>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</si>
  <si>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</si>
  <si>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</si>
  <si>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</si>
  <si>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</si>
  <si>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</si>
  <si>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</si>
  <si>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</si>
  <si>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</si>
  <si>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</si>
  <si>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</si>
  <si>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</si>
  <si>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</si>
  <si>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</si>
  <si>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</si>
  <si>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</si>
  <si>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</si>
  <si>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</si>
  <si>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</si>
  <si>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</si>
  <si>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</si>
  <si>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</si>
  <si>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</si>
  <si>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</si>
  <si>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</si>
  <si>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</si>
  <si>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</si>
  <si>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</si>
  <si>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</si>
  <si>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</si>
  <si>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</si>
  <si>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</si>
  <si>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</si>
  <si>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</si>
  <si>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</si>
  <si>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</si>
  <si>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</si>
  <si>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</si>
  <si>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</si>
  <si>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</si>
  <si>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</si>
  <si>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</si>
  <si>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</si>
  <si>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</si>
  <si>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</si>
  <si>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</si>
  <si>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</si>
  <si>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</si>
  <si>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</si>
  <si>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</si>
  <si>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</si>
  <si>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</si>
  <si>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</si>
  <si>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</si>
  <si>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</si>
  <si>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</si>
  <si>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</si>
  <si>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</si>
  <si>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</si>
  <si>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</si>
  <si>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</si>
  <si>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</si>
  <si>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</si>
  <si>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</si>
  <si>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</si>
  <si>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</si>
  <si>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</si>
  <si>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</si>
  <si>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</si>
  <si>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</si>
  <si>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</si>
  <si>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</si>
  <si>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</si>
  <si>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</si>
  <si>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</si>
  <si>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</si>
  <si>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</si>
  <si>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</si>
  <si>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</si>
  <si>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</si>
  <si>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</si>
  <si>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</si>
  <si>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</si>
  <si>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</si>
  <si>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</si>
  <si>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</si>
  <si>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</si>
  <si>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</si>
  <si>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</si>
  <si>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</si>
  <si>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</si>
  <si>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</si>
  <si>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</si>
  <si>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</si>
  <si>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</si>
  <si>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</si>
  <si>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</si>
  <si>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</si>
  <si>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</si>
  <si>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</si>
  <si>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</si>
  <si>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</si>
  <si>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</si>
  <si>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</si>
  <si>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</si>
  <si>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</si>
  <si>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</si>
  <si>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</si>
  <si>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</si>
  <si>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</si>
  <si>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</si>
  <si>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</si>
  <si>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</si>
  <si>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</si>
  <si>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</si>
  <si>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</si>
  <si>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</si>
  <si>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</si>
  <si>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</si>
  <si>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</si>
  <si>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</si>
  <si>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</si>
  <si>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</si>
  <si>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</si>
  <si>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</si>
  <si>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</si>
  <si>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</si>
  <si>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</si>
  <si>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</si>
  <si>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</si>
  <si>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</si>
  <si>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</si>
  <si>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</si>
  <si>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</si>
  <si>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</si>
  <si>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</si>
  <si>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</si>
  <si>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</si>
  <si>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</si>
  <si>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</si>
  <si>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</si>
  <si>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</si>
  <si>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</si>
  <si>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</si>
  <si>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</si>
  <si>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</si>
  <si>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</si>
  <si>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</si>
  <si>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</si>
  <si>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</si>
  <si>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</si>
  <si>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</si>
  <si>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</si>
  <si>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</si>
  <si>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</si>
  <si>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</si>
  <si>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</si>
  <si>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</si>
  <si>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</si>
  <si>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</si>
  <si>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</si>
  <si>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</si>
  <si>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</si>
  <si>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</si>
  <si>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</si>
  <si>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</si>
  <si>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</si>
  <si>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</si>
  <si>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</si>
  <si>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</si>
  <si>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</si>
  <si>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</si>
  <si>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</si>
  <si>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</si>
  <si>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</si>
  <si>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</si>
  <si>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</si>
  <si>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</si>
  <si>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</si>
  <si>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</si>
  <si>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</si>
  <si>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</si>
  <si>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</si>
  <si>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</si>
  <si>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</si>
  <si>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</si>
  <si>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</si>
  <si>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</si>
  <si>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</si>
  <si>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</si>
  <si>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</si>
  <si>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</si>
  <si>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</si>
  <si>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</si>
  <si>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</si>
  <si>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</si>
  <si>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</si>
  <si>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</si>
  <si>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</si>
  <si>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</si>
  <si>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</si>
  <si>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</si>
  <si>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</si>
  <si>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</si>
  <si>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</si>
  <si>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</si>
  <si>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</si>
  <si>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</si>
  <si>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</si>
  <si>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</si>
  <si>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</si>
  <si>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</si>
  <si>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</si>
  <si>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</si>
  <si>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</si>
  <si>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</si>
  <si>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</si>
  <si>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</si>
  <si>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</si>
  <si>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</si>
  <si>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</si>
  <si>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</si>
  <si>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</si>
  <si>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</si>
  <si>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</si>
  <si>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</si>
  <si>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</si>
  <si>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</si>
  <si>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</si>
  <si>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</si>
  <si>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</si>
  <si>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</si>
  <si>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</si>
  <si>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</si>
  <si>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</si>
  <si>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</si>
  <si>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</si>
  <si>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</si>
  <si>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</si>
  <si>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</si>
  <si>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</si>
  <si>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</si>
  <si>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</si>
  <si>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</si>
  <si>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</si>
  <si>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</si>
  <si>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</si>
  <si>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</si>
  <si>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</si>
  <si>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</si>
  <si>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</si>
  <si>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</si>
  <si>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</si>
  <si>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</si>
  <si>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</si>
  <si>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</si>
  <si>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</si>
  <si>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</si>
  <si>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</si>
  <si>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</si>
  <si>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</si>
  <si>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</si>
  <si>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</si>
  <si>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</si>
  <si>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</si>
  <si>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</si>
  <si>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</si>
  <si>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</si>
  <si>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</si>
  <si>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</si>
  <si>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</si>
  <si>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</si>
  <si>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</si>
  <si>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</si>
  <si>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</si>
  <si>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</si>
  <si>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</si>
  <si>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</si>
  <si>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</si>
  <si>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</si>
  <si>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</si>
  <si>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</si>
  <si>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</si>
  <si>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</si>
  <si>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</si>
  <si>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</si>
  <si>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</si>
  <si>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</si>
  <si>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</si>
  <si>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</si>
  <si>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</si>
  <si>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</si>
  <si>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</si>
  <si>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</si>
  <si>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</si>
  <si>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</si>
  <si>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</si>
  <si>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</si>
  <si>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</si>
  <si>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</si>
  <si>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</si>
  <si>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</si>
  <si>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</si>
  <si>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</si>
  <si>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</si>
  <si>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</si>
  <si>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</si>
  <si>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</si>
  <si>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</si>
  <si>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</si>
  <si>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</si>
  <si>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</si>
  <si>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</si>
  <si>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</si>
  <si>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</si>
  <si>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</si>
  <si>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</si>
  <si>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</si>
  <si>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</si>
  <si>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</si>
  <si>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</si>
  <si>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</si>
  <si>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</si>
  <si>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</si>
  <si>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</si>
  <si>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</si>
  <si>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</si>
  <si>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</si>
  <si>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</si>
  <si>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</si>
  <si>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</si>
  <si>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</si>
  <si>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</si>
  <si>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</si>
  <si>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</si>
  <si>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</si>
  <si>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</si>
  <si>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</si>
  <si>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</si>
  <si>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</si>
  <si>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</si>
  <si>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</si>
  <si>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</si>
  <si>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</si>
  <si>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</si>
  <si>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</si>
  <si>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</si>
  <si>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</si>
  <si>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</si>
  <si>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</si>
  <si>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</si>
  <si>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</si>
  <si>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</si>
  <si>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</si>
  <si>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</si>
  <si>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</si>
  <si>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</si>
  <si>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</si>
  <si>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</si>
  <si>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</si>
  <si>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</si>
  <si>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</si>
  <si>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</si>
  <si>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</si>
  <si>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</si>
  <si>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</si>
  <si>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</si>
  <si>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</si>
  <si>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</si>
  <si>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</si>
  <si>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</si>
  <si>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</si>
  <si>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</si>
  <si>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</si>
  <si>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</si>
  <si>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</si>
  <si>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</si>
  <si>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</si>
  <si>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</si>
  <si>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</si>
  <si>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</si>
  <si>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</si>
  <si>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</si>
  <si>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</si>
  <si>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</si>
  <si>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</si>
  <si>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</si>
  <si>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</si>
  <si>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</si>
  <si>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</si>
  <si>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</si>
  <si>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</si>
  <si>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</si>
  <si>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</si>
  <si>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</si>
  <si>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</si>
  <si>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</si>
  <si>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</si>
  <si>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</si>
  <si>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</si>
  <si>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</si>
  <si>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</si>
  <si>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</si>
  <si>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</si>
  <si>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</si>
  <si>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</si>
  <si>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</si>
  <si>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</si>
  <si>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</si>
  <si>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</si>
  <si>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</si>
  <si>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</si>
  <si>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</si>
  <si>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</si>
  <si>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</si>
  <si>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</si>
  <si>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</si>
  <si>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</si>
  <si>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</si>
  <si>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</si>
  <si>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</si>
  <si>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</si>
  <si>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</si>
  <si>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</si>
  <si>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</si>
  <si>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</si>
  <si>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</si>
  <si>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</si>
  <si>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</si>
  <si>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</si>
  <si>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</si>
  <si>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</si>
  <si>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</si>
  <si>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</si>
  <si>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</si>
  <si>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</si>
  <si>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</si>
  <si>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</si>
  <si>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</si>
  <si>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</si>
  <si>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</si>
  <si>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</si>
  <si>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</si>
  <si>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</si>
  <si>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</si>
  <si>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</si>
  <si>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</si>
  <si>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</si>
  <si>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</si>
  <si>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</si>
  <si>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</si>
  <si>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</si>
  <si>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</si>
  <si>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</si>
  <si>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</si>
  <si>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</si>
  <si>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</si>
  <si>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</si>
  <si>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</si>
  <si>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</si>
  <si>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</si>
  <si>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</si>
  <si>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</si>
  <si>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</si>
  <si>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</si>
  <si>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</si>
  <si>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</si>
  <si>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</si>
  <si>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</si>
  <si>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</si>
  <si>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</si>
  <si>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</si>
  <si>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</si>
  <si>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</si>
  <si>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</si>
  <si>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</si>
  <si>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</si>
  <si>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</si>
  <si>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</si>
  <si>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</si>
  <si>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</si>
  <si>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</si>
  <si>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</si>
  <si>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</si>
  <si>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</si>
  <si>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</si>
  <si>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</si>
  <si>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</si>
  <si>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</si>
  <si>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</si>
  <si>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</si>
  <si>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</si>
  <si>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</si>
  <si>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</si>
  <si>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</si>
  <si>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</si>
  <si>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</si>
  <si>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</si>
  <si>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</si>
  <si>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</si>
  <si>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</si>
  <si>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</si>
  <si>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</si>
  <si>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</si>
  <si>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</si>
  <si>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</si>
  <si>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</si>
  <si>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</si>
  <si>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</si>
  <si>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</si>
  <si>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</si>
  <si>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</si>
  <si>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</si>
  <si>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</si>
  <si>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</si>
  <si>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</si>
  <si>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</si>
  <si>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</si>
  <si>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</si>
  <si>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</si>
  <si>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</si>
  <si>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</si>
  <si>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</si>
  <si>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</si>
  <si>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</si>
  <si>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</si>
  <si>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</si>
  <si>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</si>
  <si>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</si>
  <si>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</si>
  <si>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</si>
  <si>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</si>
  <si>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</si>
  <si>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</si>
  <si>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</si>
  <si>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</si>
  <si>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</si>
  <si>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</si>
  <si>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</si>
  <si>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</si>
  <si>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</si>
  <si>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</si>
  <si>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</si>
  <si>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</si>
  <si>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</si>
  <si>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</si>
  <si>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</si>
  <si>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</si>
  <si>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</si>
  <si>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</si>
  <si>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</si>
  <si>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</si>
  <si>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</si>
  <si>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</si>
  <si>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</si>
  <si>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</si>
  <si>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</si>
  <si>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</si>
  <si>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</si>
  <si>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</si>
  <si>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</si>
  <si>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</si>
  <si>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</si>
  <si>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</si>
  <si>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</si>
  <si>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</si>
  <si>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</si>
  <si>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</si>
  <si>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</si>
  <si>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</si>
  <si>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</si>
  <si>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</si>
  <si>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</si>
  <si>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</si>
  <si>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</si>
  <si>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</si>
  <si>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</si>
  <si>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</si>
  <si>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</si>
  <si>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</si>
  <si>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</si>
  <si>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</si>
  <si>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</si>
  <si>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</si>
  <si>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</si>
  <si>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</si>
  <si>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</si>
  <si>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</si>
  <si>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</si>
  <si>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</si>
  <si>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</si>
  <si>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</si>
  <si>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</si>
  <si>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</si>
  <si>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</si>
  <si>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</si>
  <si>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</si>
  <si>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</si>
  <si>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</si>
  <si>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</si>
  <si>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</si>
  <si>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</si>
  <si>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</si>
  <si>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</si>
  <si>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</si>
  <si>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</si>
  <si>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</si>
  <si>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</si>
  <si>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</si>
  <si>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</si>
  <si>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</si>
  <si>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</si>
  <si>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</si>
  <si>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</si>
  <si>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</si>
  <si>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</si>
  <si>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</si>
  <si>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</si>
  <si>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</si>
  <si>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</si>
  <si>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</si>
  <si>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</si>
  <si>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</si>
  <si>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</si>
  <si>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</si>
  <si>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</si>
  <si>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</si>
  <si>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</si>
  <si>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</si>
  <si>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</si>
  <si>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</si>
  <si>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</si>
  <si>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</si>
  <si>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</si>
  <si>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</si>
  <si>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</si>
  <si>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</si>
  <si>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</si>
  <si>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</si>
  <si>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</si>
  <si>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</si>
  <si>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</si>
  <si>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</si>
  <si>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</si>
  <si>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</si>
  <si>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</si>
  <si>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</si>
  <si>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</si>
  <si>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</si>
  <si>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</si>
  <si>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</si>
  <si>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</si>
  <si>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</si>
  <si>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</si>
  <si>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</si>
  <si>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</si>
  <si>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</si>
  <si>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</si>
  <si>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</si>
  <si>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</si>
  <si>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</si>
  <si>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</si>
  <si>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</si>
  <si>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</si>
  <si>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</si>
  <si>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</si>
  <si>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</si>
  <si>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</si>
  <si>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</si>
  <si>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</si>
  <si>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</si>
  <si>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</si>
  <si>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</si>
  <si>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</si>
  <si>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</si>
  <si>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</si>
  <si>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</si>
  <si>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</si>
  <si>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</si>
  <si>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</si>
  <si>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</si>
  <si>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</si>
  <si>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</si>
  <si>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</si>
  <si>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</si>
  <si>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</si>
  <si>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</si>
  <si>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</si>
  <si>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</si>
  <si>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</si>
  <si>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</si>
  <si>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</si>
  <si>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</si>
  <si>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</si>
  <si>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</si>
  <si>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</si>
  <si>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</si>
  <si>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</si>
  <si>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</si>
  <si>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</si>
  <si>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</si>
  <si>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</si>
  <si>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</si>
  <si>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</si>
  <si>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</si>
  <si>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</si>
  <si>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</si>
  <si>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</si>
  <si>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</si>
  <si>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</si>
  <si>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</si>
  <si>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</si>
  <si>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</si>
  <si>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</si>
  <si>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</si>
  <si>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</si>
  <si>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</si>
  <si>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</si>
  <si>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</si>
  <si>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</si>
  <si>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</si>
  <si>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</si>
  <si>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</si>
  <si>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</si>
  <si>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</si>
  <si>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</si>
  <si>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</si>
  <si>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</si>
  <si>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</si>
  <si>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</si>
  <si>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</si>
  <si>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</si>
  <si>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</si>
  <si>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</si>
  <si>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</si>
  <si>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</si>
  <si>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</si>
  <si>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</si>
  <si>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</si>
  <si>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</si>
  <si>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</si>
  <si>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</si>
  <si>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</si>
  <si>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</si>
  <si>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</si>
  <si>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</si>
  <si>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</si>
  <si>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</si>
  <si>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</si>
  <si>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</si>
  <si>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</si>
  <si>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</si>
  <si>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</si>
  <si>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</si>
  <si>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</si>
  <si>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</si>
  <si>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</si>
  <si>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</si>
  <si>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</si>
  <si>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</si>
  <si>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</si>
  <si>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</si>
  <si>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</si>
  <si>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</si>
  <si>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</si>
  <si>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</si>
  <si>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</si>
  <si>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</si>
  <si>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</si>
  <si>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</si>
  <si>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</si>
  <si>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</si>
  <si>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</si>
  <si>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</si>
  <si>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</si>
  <si>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</si>
  <si>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</si>
  <si>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</si>
  <si>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</si>
  <si>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</si>
  <si>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</si>
  <si>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</si>
  <si>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</si>
  <si>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</si>
  <si>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</si>
  <si>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</si>
  <si>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</si>
  <si>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</si>
  <si>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</si>
  <si>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</si>
  <si>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</si>
  <si>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</si>
  <si>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</si>
  <si>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</si>
  <si>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</si>
  <si>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</si>
  <si>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</si>
  <si>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</si>
  <si>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</si>
  <si>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</si>
  <si>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</si>
  <si>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</si>
  <si>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</si>
  <si>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</si>
  <si>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</si>
  <si>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</si>
  <si>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</si>
  <si>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</si>
  <si>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</si>
  <si>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</si>
  <si>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</si>
  <si>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</si>
  <si>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</si>
  <si>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</si>
  <si>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</si>
  <si>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</si>
  <si>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</si>
  <si>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</si>
  <si>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</si>
  <si>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</si>
  <si>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</si>
  <si>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</si>
  <si>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</si>
  <si>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</si>
  <si>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</si>
  <si>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</si>
  <si>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</si>
  <si>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</si>
  <si>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</si>
  <si>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</si>
  <si>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</si>
  <si>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</si>
  <si>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</si>
  <si>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</si>
  <si>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</si>
  <si>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</si>
  <si>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</si>
  <si>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</si>
  <si>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</si>
  <si>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</si>
  <si>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</si>
  <si>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</si>
  <si>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</si>
  <si>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</si>
  <si>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</si>
  <si>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</si>
  <si>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</si>
  <si>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</si>
  <si>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</si>
  <si>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</si>
  <si>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</si>
  <si>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</si>
  <si>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</si>
  <si>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</si>
  <si>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</si>
  <si>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</si>
  <si>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</si>
  <si>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</si>
  <si>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</si>
  <si>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</si>
  <si>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</si>
  <si>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</si>
  <si>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</si>
  <si>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</si>
  <si>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</si>
  <si>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</si>
  <si>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</si>
  <si>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</si>
  <si>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</si>
  <si>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</si>
  <si>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</si>
  <si>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</si>
  <si>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</si>
  <si>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</si>
  <si>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</si>
  <si>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</si>
  <si>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</si>
  <si>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</si>
  <si>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</si>
  <si>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</si>
  <si>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</si>
  <si>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</si>
  <si>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</si>
  <si>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</si>
  <si>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</si>
  <si>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</si>
  <si>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</si>
  <si>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</si>
  <si>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</si>
  <si>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</si>
  <si>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</si>
  <si>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</si>
  <si>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</si>
  <si>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</si>
  <si>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</si>
  <si>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</si>
  <si>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</si>
  <si>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</si>
  <si>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</si>
  <si>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</si>
  <si>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</si>
  <si>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</si>
  <si>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</si>
  <si>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</si>
  <si>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</si>
  <si>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</si>
  <si>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</si>
  <si>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</si>
  <si>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</si>
  <si>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</si>
  <si>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</si>
  <si>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</si>
  <si>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</si>
  <si>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</si>
  <si>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</si>
  <si>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</si>
  <si>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</si>
  <si>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</si>
  <si>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</si>
  <si>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</si>
  <si>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</si>
  <si>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</si>
  <si>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</si>
  <si>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</si>
  <si>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</si>
  <si>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</si>
  <si>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</si>
  <si>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</si>
  <si>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</si>
  <si>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</si>
  <si>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</si>
  <si>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</si>
  <si>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</si>
  <si>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</si>
  <si>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</si>
  <si>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</si>
  <si>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</si>
  <si>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</si>
  <si>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</si>
  <si>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</si>
  <si>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</si>
  <si>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</si>
  <si>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</si>
  <si>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</si>
  <si>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</si>
  <si>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</si>
  <si>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</si>
  <si>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</si>
  <si>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</si>
  <si>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</si>
  <si>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</si>
  <si>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</si>
  <si>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</si>
  <si>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</si>
  <si>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</si>
  <si>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</si>
  <si>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</si>
  <si>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</si>
  <si>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</si>
  <si>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</si>
  <si>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</si>
  <si>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</si>
  <si>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</si>
  <si>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</si>
  <si>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</si>
  <si>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</si>
  <si>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</si>
  <si>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</si>
  <si>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</si>
  <si>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</si>
  <si>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</si>
  <si>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</si>
  <si>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</si>
  <si>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</si>
  <si>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</si>
  <si>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</si>
  <si>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</si>
  <si>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</si>
  <si>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</si>
  <si>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</si>
  <si>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</si>
  <si>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</si>
  <si>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</si>
  <si>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</si>
  <si>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</si>
  <si>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</si>
  <si>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</si>
  <si>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</si>
  <si>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</si>
  <si>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</si>
  <si>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</si>
  <si>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</si>
  <si>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</si>
  <si>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</si>
  <si>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</si>
  <si>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</si>
  <si>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</si>
  <si>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</si>
  <si>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</si>
  <si>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</si>
  <si>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</si>
  <si>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</si>
  <si>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</si>
  <si>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</si>
  <si>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</si>
  <si>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</si>
  <si>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</si>
  <si>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</si>
  <si>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</si>
  <si>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</si>
  <si>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</si>
  <si>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</si>
  <si>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</si>
  <si>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</si>
  <si>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</si>
  <si>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</si>
  <si>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</si>
  <si>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</si>
  <si>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</si>
  <si>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</si>
  <si>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</si>
  <si>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</si>
  <si>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</si>
  <si>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</si>
  <si>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</si>
  <si>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</si>
  <si>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</si>
  <si>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</si>
  <si>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</si>
  <si>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</si>
  <si>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</si>
  <si>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</si>
  <si>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</si>
  <si>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</si>
  <si>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</si>
  <si>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</si>
  <si>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</si>
  <si>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</si>
  <si>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</si>
  <si>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</si>
  <si>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</si>
  <si>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</si>
  <si>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</si>
  <si>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</si>
  <si>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</si>
  <si>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</si>
  <si>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</si>
  <si>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</si>
  <si>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</si>
  <si>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</si>
  <si>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</si>
  <si>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</si>
  <si>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</si>
  <si>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</si>
  <si>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</si>
  <si>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</si>
  <si>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</si>
  <si>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</si>
  <si>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</si>
  <si>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</si>
  <si>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</si>
  <si>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</si>
  <si>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</si>
  <si>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</si>
  <si>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</si>
  <si>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</si>
  <si>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</si>
  <si>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</si>
  <si>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</si>
  <si>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</si>
  <si>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</si>
  <si>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</si>
  <si>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</si>
  <si>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</si>
  <si>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</si>
  <si>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</si>
  <si>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</si>
  <si>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</si>
  <si>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</si>
  <si>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</si>
  <si>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</si>
  <si>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</si>
  <si>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</si>
  <si>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</si>
  <si>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</si>
  <si>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</si>
  <si>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</si>
  <si>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</si>
  <si>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</si>
  <si>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</si>
  <si>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</si>
  <si>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</si>
  <si>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</si>
  <si>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</si>
  <si>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</si>
  <si>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</si>
  <si>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</si>
  <si>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</si>
  <si>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</si>
  <si>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</si>
  <si>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</si>
  <si>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</si>
  <si>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</si>
  <si>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</si>
  <si>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</si>
  <si>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</si>
  <si>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</si>
  <si>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</si>
  <si>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</si>
  <si>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</si>
  <si>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</si>
  <si>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</si>
  <si>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</si>
  <si>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</si>
  <si>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</si>
  <si>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</si>
  <si>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</si>
  <si>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</si>
  <si>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</si>
  <si>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</si>
  <si>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</si>
  <si>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</si>
  <si>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</si>
  <si>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</si>
  <si>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</si>
  <si>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</si>
  <si>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</si>
  <si>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</si>
  <si>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</si>
  <si>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</si>
  <si>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</si>
  <si>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</si>
  <si>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</si>
  <si>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</si>
  <si>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</si>
  <si>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</si>
  <si>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</si>
  <si>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</si>
  <si>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</si>
  <si>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</si>
  <si>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</si>
  <si>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</si>
  <si>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</si>
  <si>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</si>
  <si>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</si>
  <si>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</si>
  <si>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</si>
  <si>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</si>
  <si>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</si>
  <si>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</si>
  <si>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</si>
  <si>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</si>
  <si>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</si>
  <si>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</si>
  <si>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</si>
  <si>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</si>
  <si>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</si>
  <si>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</si>
  <si>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</si>
  <si>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</si>
  <si>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</si>
  <si>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</si>
  <si>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</si>
  <si>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</si>
  <si>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</si>
  <si>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</si>
  <si>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</si>
  <si>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</si>
  <si>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</si>
  <si>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</si>
  <si>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</si>
  <si>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</si>
  <si>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</si>
  <si>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</si>
  <si>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</si>
  <si>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</si>
  <si>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</si>
  <si>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</si>
  <si>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</si>
  <si>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</si>
  <si>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</si>
  <si>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</si>
  <si>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</si>
  <si>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</si>
  <si>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</si>
  <si>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</si>
  <si>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</si>
  <si>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</si>
  <si>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</si>
  <si>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</si>
  <si>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</si>
  <si>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</si>
  <si>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</si>
  <si>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</si>
  <si>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</si>
  <si>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</si>
  <si>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</si>
  <si>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</si>
  <si>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</si>
  <si>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</si>
  <si>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</si>
  <si>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</si>
  <si>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</si>
  <si>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</si>
  <si>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</si>
  <si>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</si>
  <si>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</si>
  <si>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</si>
  <si>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</si>
  <si>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</si>
  <si>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</si>
  <si>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</si>
  <si>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</si>
  <si>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</si>
  <si>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</si>
  <si>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</si>
  <si>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</si>
  <si>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</si>
  <si>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</si>
  <si>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</si>
  <si>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</si>
  <si>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</si>
  <si>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</si>
  <si>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</si>
  <si>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</si>
  <si>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</si>
  <si>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</si>
  <si>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</si>
  <si>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</si>
  <si>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</si>
  <si>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</si>
  <si>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</si>
  <si>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</si>
  <si>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</si>
  <si>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</si>
  <si>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</si>
  <si>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</si>
  <si>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</si>
  <si>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</si>
  <si>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</si>
  <si>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</si>
  <si>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</si>
  <si>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</si>
  <si>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</si>
  <si>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</si>
  <si>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</si>
  <si>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</si>
  <si>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</si>
  <si>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</si>
  <si>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</si>
  <si>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</si>
  <si>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</si>
  <si>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</si>
  <si>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</si>
  <si>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</si>
  <si>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</si>
  <si>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</si>
  <si>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</si>
  <si>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</si>
  <si>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</si>
  <si>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</si>
  <si>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</si>
  <si>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</si>
  <si>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</si>
  <si>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</si>
  <si>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</si>
  <si>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</si>
  <si>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</si>
  <si>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</si>
  <si>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</si>
  <si>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</si>
  <si>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</si>
  <si>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</si>
  <si>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</si>
  <si>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</si>
  <si>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</si>
  <si>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</si>
  <si>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</si>
  <si>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</si>
  <si>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</si>
  <si>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</si>
  <si>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</si>
  <si>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</si>
  <si>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</si>
  <si>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</si>
  <si>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</si>
  <si>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</si>
  <si>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</si>
  <si>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</si>
  <si>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</si>
  <si>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</si>
  <si>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</si>
  <si>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</si>
  <si>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</si>
  <si>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</si>
  <si>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</si>
  <si>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</si>
  <si>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</si>
  <si>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</si>
  <si>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</si>
  <si>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</si>
  <si>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</si>
  <si>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</si>
  <si>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</si>
  <si>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</si>
  <si>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</si>
  <si>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</si>
  <si>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</si>
  <si>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</si>
  <si>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</si>
  <si>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</si>
  <si>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</si>
  <si>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</si>
  <si>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</si>
  <si>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</si>
  <si>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</si>
  <si>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</si>
  <si>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</si>
  <si>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</si>
  <si>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</si>
  <si>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</si>
  <si>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</si>
  <si>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</si>
  <si>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</si>
  <si>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</si>
  <si>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</si>
  <si>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</si>
  <si>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</si>
  <si>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</si>
  <si>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</si>
  <si>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</si>
  <si>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</si>
  <si>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</si>
  <si>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</si>
  <si>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</si>
  <si>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</si>
  <si>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</si>
  <si>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</si>
  <si>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</si>
  <si>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</si>
  <si>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</si>
  <si>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</si>
  <si>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</si>
  <si>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</si>
  <si>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</si>
  <si>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</si>
  <si>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</si>
  <si>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</si>
  <si>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</si>
  <si>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</si>
  <si>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</si>
  <si>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</si>
  <si>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</si>
  <si>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</si>
  <si>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</si>
  <si>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</si>
  <si>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</si>
  <si>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</si>
  <si>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</si>
  <si>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</si>
  <si>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</si>
  <si>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</si>
  <si>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</si>
  <si>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</si>
  <si>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</si>
  <si>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</si>
  <si>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</si>
  <si>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</si>
  <si>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</si>
  <si>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</si>
  <si>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</si>
  <si>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</si>
  <si>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</si>
  <si>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</si>
  <si>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</si>
  <si>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</si>
  <si>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</si>
  <si>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</si>
  <si>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</si>
  <si>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</si>
  <si>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</si>
  <si>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</si>
  <si>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</si>
  <si>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</si>
  <si>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</si>
  <si>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</si>
  <si>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</si>
  <si>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</si>
  <si>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</si>
  <si>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</si>
  <si>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</si>
  <si>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</si>
  <si>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</si>
  <si>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</si>
  <si>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</si>
  <si>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</si>
  <si>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</si>
  <si>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</si>
  <si>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</si>
  <si>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</si>
  <si>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</si>
  <si>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</si>
  <si>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</si>
  <si>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</si>
  <si>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</si>
  <si>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</si>
  <si>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</si>
  <si>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</si>
  <si>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</si>
  <si>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</si>
  <si>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</si>
  <si>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</si>
  <si>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</si>
  <si>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</si>
  <si>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</si>
  <si>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</si>
  <si>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</si>
  <si>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</si>
  <si>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</si>
  <si>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</si>
  <si>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</si>
  <si>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</si>
  <si>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</si>
  <si>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</si>
  <si>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</si>
  <si>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</si>
  <si>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</si>
  <si>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</si>
  <si>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</si>
  <si>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</si>
  <si>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</si>
  <si>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</si>
  <si>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</si>
  <si>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</si>
  <si>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</si>
  <si>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</si>
  <si>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</si>
  <si>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</si>
  <si>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</si>
  <si>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</si>
  <si>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</si>
  <si>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</si>
  <si>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</si>
  <si>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</si>
  <si>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</si>
  <si>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</si>
  <si>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</si>
  <si>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</si>
  <si>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</si>
  <si>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</si>
  <si>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</si>
  <si>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</si>
  <si>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</si>
  <si>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</si>
  <si>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</si>
  <si>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</si>
  <si>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</si>
  <si>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</si>
  <si>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</si>
  <si>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</si>
  <si>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</si>
  <si>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</si>
  <si>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</si>
  <si>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</si>
  <si>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</si>
  <si>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</si>
  <si>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</si>
  <si>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</si>
  <si>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</si>
  <si>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</si>
  <si>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</si>
  <si>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</si>
  <si>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</si>
  <si>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</si>
  <si>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</si>
  <si>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</si>
  <si>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</si>
  <si>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</si>
  <si>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</si>
  <si>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</si>
  <si>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</si>
  <si>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</si>
  <si>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</si>
  <si>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</si>
  <si>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</si>
  <si>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</si>
  <si>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</si>
  <si>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</si>
  <si>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</si>
  <si>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</si>
  <si>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</si>
  <si>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</si>
  <si>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</si>
  <si>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</si>
  <si>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</si>
  <si>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</si>
  <si>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</si>
  <si>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</si>
  <si>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</si>
  <si>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</si>
  <si>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</si>
  <si>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</si>
  <si>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</si>
  <si>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</si>
  <si>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</si>
  <si>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</si>
  <si>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</si>
  <si>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</si>
  <si>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</si>
  <si>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</si>
  <si>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</si>
  <si>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</si>
  <si>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</si>
  <si>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</si>
  <si>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</si>
  <si>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</si>
  <si>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</si>
  <si>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</si>
  <si>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</si>
  <si>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</si>
  <si>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</si>
  <si>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</si>
  <si>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</si>
  <si>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</si>
  <si>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</si>
  <si>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</si>
  <si>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</si>
  <si>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</si>
  <si>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</si>
  <si>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</si>
  <si>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</si>
  <si>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</si>
  <si>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</si>
  <si>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</si>
  <si>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</si>
  <si>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</si>
  <si>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</si>
  <si>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</si>
  <si>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</si>
  <si>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</si>
  <si>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</si>
  <si>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</si>
  <si>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</si>
  <si>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</si>
  <si>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</si>
  <si>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</si>
  <si>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</si>
  <si>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</si>
  <si>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</si>
  <si>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</si>
  <si>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</si>
  <si>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</si>
  <si>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</si>
  <si>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</si>
  <si>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</si>
  <si>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</si>
  <si>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</si>
  <si>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</si>
  <si>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</si>
  <si>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</si>
  <si>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</si>
  <si>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</si>
  <si>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</si>
  <si>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</si>
  <si>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</si>
  <si>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</si>
  <si>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</si>
  <si>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</si>
  <si>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</si>
  <si>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</si>
  <si>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</si>
  <si>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</si>
  <si>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</si>
  <si>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</si>
  <si>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</si>
  <si>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</si>
  <si>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</si>
  <si>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</si>
  <si>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</si>
  <si>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</si>
  <si>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</si>
  <si>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</si>
  <si>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</si>
  <si>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</si>
  <si>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</si>
  <si>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</si>
  <si>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</si>
  <si>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</si>
  <si>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</si>
  <si>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</si>
  <si>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</si>
  <si>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</si>
  <si>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</si>
  <si>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</si>
  <si>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</si>
  <si>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</si>
  <si>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</si>
  <si>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</si>
  <si>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</si>
  <si>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</si>
  <si>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</si>
  <si>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</si>
  <si>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</si>
  <si>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</si>
  <si>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</si>
  <si>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</si>
  <si>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</si>
  <si>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</si>
  <si>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</si>
  <si>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</si>
  <si>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</si>
  <si>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</si>
  <si>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</si>
  <si>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</si>
  <si>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</si>
  <si>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</si>
  <si>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</si>
  <si>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</si>
  <si>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</si>
  <si>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</si>
  <si>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</si>
  <si>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</si>
  <si>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</si>
  <si>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</si>
  <si>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</si>
  <si>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</si>
  <si>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</si>
  <si>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</si>
  <si>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</si>
  <si>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</si>
  <si>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</si>
  <si>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</si>
  <si>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</si>
  <si>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</si>
  <si>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</si>
  <si>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</si>
  <si>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</si>
  <si>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</si>
  <si>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</si>
  <si>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</si>
  <si>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</si>
  <si>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</si>
  <si>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</si>
  <si>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</si>
  <si>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</si>
  <si>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</si>
  <si>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</si>
  <si>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</si>
  <si>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</si>
  <si>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</si>
  <si>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</si>
  <si>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</si>
  <si>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</si>
  <si>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</si>
  <si>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</si>
  <si>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</si>
  <si>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</si>
  <si>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</si>
  <si>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</si>
  <si>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</si>
  <si>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</si>
  <si>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</si>
  <si>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</si>
  <si>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</si>
  <si>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</si>
  <si>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</si>
  <si>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</si>
  <si>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</si>
  <si>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</si>
  <si>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</si>
  <si>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</si>
  <si>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</si>
  <si>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</si>
  <si>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</si>
  <si>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</si>
  <si>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</si>
  <si>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</si>
  <si>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</si>
  <si>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</si>
  <si>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</si>
  <si>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</si>
  <si>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</si>
  <si>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</si>
  <si>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</si>
  <si>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</si>
  <si>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</si>
  <si>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</si>
  <si>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</si>
  <si>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</si>
  <si>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</si>
  <si>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</si>
  <si>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</si>
  <si>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</si>
  <si>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</si>
  <si>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</si>
  <si>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</si>
  <si>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</si>
  <si>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</si>
  <si>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</si>
  <si>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</si>
  <si>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</si>
  <si>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</si>
  <si>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</si>
  <si>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</si>
  <si>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</si>
  <si>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</si>
  <si>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</si>
  <si>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</si>
  <si>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</si>
  <si>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</si>
  <si>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</si>
  <si>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</si>
  <si>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</si>
  <si>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</si>
  <si>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</si>
  <si>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</si>
  <si>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</si>
  <si>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</si>
  <si>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</si>
  <si>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</si>
  <si>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</si>
  <si>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</si>
  <si>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</si>
  <si>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</si>
  <si>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</si>
  <si>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</si>
  <si>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</si>
  <si>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</si>
  <si>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</si>
  <si>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</si>
  <si>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</si>
  <si>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</si>
  <si>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</si>
  <si>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</si>
  <si>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</si>
  <si>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</si>
  <si>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</si>
  <si>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</si>
  <si>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</si>
  <si>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</si>
  <si>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</si>
  <si>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</si>
  <si>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</si>
  <si>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</si>
  <si>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</si>
  <si>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</si>
  <si>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</si>
  <si>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</si>
  <si>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</si>
  <si>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</si>
  <si>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</si>
  <si>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</si>
  <si>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</si>
  <si>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</si>
  <si>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</si>
  <si>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</si>
  <si>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</si>
  <si>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</si>
  <si>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</si>
  <si>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</si>
  <si>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</si>
  <si>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</si>
  <si>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</si>
  <si>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</si>
  <si>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</si>
  <si>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</si>
  <si>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</si>
  <si>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</si>
  <si>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</si>
  <si>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</si>
  <si>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</si>
  <si>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</si>
  <si>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</si>
  <si>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</si>
  <si>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</si>
  <si>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</si>
  <si>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</si>
  <si>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</si>
  <si>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</si>
  <si>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</si>
  <si>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</si>
  <si>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</si>
  <si>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</si>
  <si>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</si>
  <si>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</si>
  <si>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</si>
  <si>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</si>
  <si>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</si>
  <si>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</si>
  <si>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</si>
  <si>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</si>
  <si>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</si>
  <si>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</si>
  <si>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</si>
  <si>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</si>
  <si>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</si>
  <si>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</si>
  <si>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</si>
  <si>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</si>
  <si>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</si>
  <si>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</si>
  <si>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</si>
  <si>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</si>
  <si>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</si>
  <si>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</si>
  <si>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</si>
  <si>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</si>
  <si>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</si>
  <si>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</si>
  <si>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</si>
  <si>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</si>
  <si>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</si>
  <si>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</si>
  <si>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</si>
  <si>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</si>
  <si>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</si>
  <si>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</si>
  <si>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</si>
  <si>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</si>
  <si>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</si>
  <si>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</si>
  <si>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</si>
  <si>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</si>
  <si>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</si>
  <si>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</si>
  <si>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</si>
  <si>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</si>
  <si>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</si>
  <si>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</si>
  <si>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</si>
  <si>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</si>
  <si>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</si>
  <si>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</si>
  <si>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</si>
  <si>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</si>
  <si>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</si>
  <si>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</si>
  <si>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</si>
  <si>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</si>
  <si>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</si>
  <si>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</si>
  <si>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</si>
  <si>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</si>
  <si>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</si>
  <si>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</si>
  <si>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</si>
  <si>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</si>
  <si>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</si>
  <si>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</si>
  <si>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</si>
  <si>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</si>
  <si>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</si>
  <si>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</si>
  <si>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</si>
  <si>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</si>
  <si>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</si>
  <si>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</si>
  <si>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</si>
  <si>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</si>
  <si>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</si>
  <si>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</si>
  <si>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</si>
  <si>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</si>
  <si>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</si>
  <si>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</si>
  <si>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</si>
  <si>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</si>
  <si>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</si>
  <si>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</si>
  <si>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</si>
  <si>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</si>
  <si>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</si>
  <si>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</si>
  <si>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</si>
  <si>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</si>
  <si>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</si>
  <si>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</si>
  <si>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</si>
  <si>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</si>
  <si>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</si>
  <si>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</si>
  <si>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</si>
  <si>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</si>
  <si>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</si>
  <si>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</si>
  <si>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</si>
  <si>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</si>
  <si>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</si>
  <si>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</si>
  <si>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</si>
  <si>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</si>
  <si>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</si>
  <si>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</si>
  <si>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</si>
  <si>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</si>
  <si>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</si>
  <si>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</si>
  <si>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</si>
  <si>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</si>
  <si>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</si>
  <si>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</si>
  <si>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</si>
  <si>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</si>
  <si>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</si>
  <si>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</si>
  <si>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</si>
  <si>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</si>
  <si>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</si>
  <si>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</si>
  <si>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</si>
  <si>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</si>
  <si>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</si>
  <si>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</si>
  <si>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</si>
  <si>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</si>
  <si>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</si>
  <si>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</si>
  <si>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</si>
  <si>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</si>
  <si>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</si>
  <si>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</si>
  <si>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</si>
  <si>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</si>
  <si>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</si>
  <si>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</si>
  <si>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</si>
  <si>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</si>
  <si>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</si>
  <si>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</si>
  <si>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</si>
  <si>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</si>
  <si>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</si>
  <si>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</si>
  <si>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</si>
  <si>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</si>
  <si>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</si>
  <si>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</si>
  <si>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</si>
  <si>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</si>
  <si>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</si>
  <si>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</si>
  <si>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</si>
  <si>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</si>
  <si>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</si>
  <si>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</si>
  <si>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</si>
  <si>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</si>
  <si>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</si>
  <si>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</si>
  <si>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</si>
  <si>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</si>
  <si>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</si>
  <si>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</si>
  <si>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</si>
  <si>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</si>
  <si>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</si>
  <si>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</si>
  <si>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</si>
  <si>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</si>
  <si>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</si>
  <si>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</si>
  <si>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</si>
  <si>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</si>
  <si>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</si>
  <si>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</si>
  <si>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</si>
  <si>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</si>
  <si>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</si>
  <si>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</si>
  <si>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</si>
  <si>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</si>
  <si>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</si>
  <si>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</si>
  <si>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</si>
  <si>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</si>
  <si>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</si>
  <si>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</si>
  <si>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</si>
  <si>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</si>
  <si>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</si>
  <si>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</si>
  <si>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</si>
  <si>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</si>
  <si>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</si>
  <si>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</si>
  <si>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</si>
  <si>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</si>
  <si>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</si>
  <si>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</si>
  <si>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</si>
  <si>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</si>
  <si>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</si>
  <si>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</si>
  <si>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</si>
  <si>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</si>
  <si>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</si>
  <si>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</si>
  <si>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</si>
  <si>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</si>
  <si>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</si>
  <si>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</si>
  <si>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</si>
  <si>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</si>
  <si>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</si>
  <si>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</si>
  <si>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</si>
  <si>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</si>
  <si>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</si>
  <si>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</si>
  <si>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</si>
  <si>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</si>
  <si>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</si>
  <si>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</si>
  <si>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</si>
  <si>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</si>
  <si>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</si>
  <si>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</si>
  <si>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</si>
  <si>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</si>
  <si>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</si>
  <si>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</si>
  <si>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</si>
  <si>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</si>
  <si>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</si>
  <si>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</si>
  <si>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</si>
  <si>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</si>
  <si>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</si>
  <si>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</si>
  <si>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</si>
  <si>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</si>
  <si>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</si>
  <si>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</si>
  <si>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</si>
  <si>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</si>
  <si>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</si>
  <si>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</si>
  <si>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</si>
  <si>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</si>
  <si>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</si>
  <si>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</si>
  <si>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</si>
  <si>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</si>
  <si>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</si>
  <si>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</si>
  <si>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</si>
  <si>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</si>
  <si>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</si>
  <si>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</si>
  <si>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</si>
  <si>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</si>
  <si>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</si>
  <si>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</si>
  <si>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</si>
  <si>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</si>
  <si>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</si>
  <si>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</si>
  <si>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</si>
  <si>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</si>
  <si>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</si>
  <si>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</si>
  <si>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</si>
  <si>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</si>
  <si>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</si>
  <si>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</si>
  <si>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</si>
  <si>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</si>
  <si>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</si>
  <si>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</si>
  <si>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</si>
  <si>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</si>
  <si>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</si>
  <si>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</si>
  <si>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</si>
  <si>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</si>
  <si>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</si>
  <si>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</si>
  <si>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</si>
  <si>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</si>
  <si>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</si>
  <si>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</si>
  <si>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</si>
  <si>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</si>
  <si>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</si>
  <si>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</si>
  <si>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</si>
  <si>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</si>
  <si>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</si>
  <si>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</si>
  <si>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</si>
  <si>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</si>
  <si>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</si>
  <si>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</si>
  <si>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</si>
  <si>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</si>
  <si>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</si>
  <si>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</si>
  <si>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</si>
  <si>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</si>
  <si>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</si>
  <si>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</si>
  <si>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</si>
  <si>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</si>
  <si>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</si>
  <si>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</si>
  <si>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</si>
  <si>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</si>
  <si>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</si>
  <si>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</si>
  <si>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</si>
  <si>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</si>
  <si>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</si>
  <si>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</si>
  <si>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</si>
  <si>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</si>
  <si>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</si>
  <si>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</si>
  <si>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</si>
  <si>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</si>
  <si>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</si>
  <si>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</si>
  <si>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</si>
  <si>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</si>
  <si>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</si>
  <si>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</si>
  <si>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</si>
  <si>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</si>
  <si>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</si>
  <si>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</si>
  <si>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</si>
  <si>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</si>
  <si>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</si>
  <si>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</si>
  <si>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</si>
  <si>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</si>
  <si>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</si>
  <si>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</si>
  <si>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</si>
  <si>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</si>
  <si>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</si>
  <si>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</si>
  <si>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</si>
  <si>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</si>
  <si>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</si>
  <si>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</si>
  <si>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</si>
  <si>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</si>
  <si>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</si>
  <si>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</si>
  <si>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</si>
  <si>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</si>
  <si>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</si>
  <si>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</si>
  <si>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</si>
  <si>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</si>
  <si>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</si>
  <si>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</si>
  <si>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</si>
  <si>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</si>
  <si>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</si>
  <si>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</si>
  <si>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</si>
  <si>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</si>
  <si>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</si>
  <si>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</si>
  <si>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</si>
  <si>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</si>
  <si>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</si>
  <si>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</si>
  <si>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</si>
  <si>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</si>
  <si>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</si>
  <si>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</si>
  <si>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</si>
  <si>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</si>
  <si>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</si>
  <si>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</si>
  <si>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</si>
  <si>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</si>
  <si>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</si>
  <si>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</si>
  <si>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</si>
  <si>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</si>
  <si>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</si>
  <si>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</si>
  <si>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</si>
  <si>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</si>
  <si>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</si>
  <si>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</si>
  <si>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</si>
  <si>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</si>
  <si>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</si>
  <si>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</si>
  <si>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</si>
  <si>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</si>
  <si>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</si>
  <si>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</si>
  <si>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</si>
  <si>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</si>
  <si>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</si>
  <si>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</si>
  <si>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</si>
  <si>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</si>
  <si>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</si>
  <si>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</si>
  <si>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</si>
  <si>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</si>
  <si>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</si>
  <si>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</si>
  <si>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</si>
  <si>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</si>
  <si>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</si>
  <si>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</si>
  <si>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</si>
  <si>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</si>
  <si>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</si>
  <si>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</si>
  <si>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</si>
  <si>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</si>
  <si>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</si>
  <si>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</si>
  <si>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</si>
  <si>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</si>
  <si>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</si>
  <si>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</si>
  <si>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</si>
  <si>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</si>
  <si>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</si>
  <si>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</si>
  <si>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</si>
  <si>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</si>
  <si>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</si>
  <si>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</si>
  <si>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</si>
  <si>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</si>
  <si>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</si>
  <si>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</si>
  <si>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</si>
  <si>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</si>
  <si>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</si>
  <si>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</si>
  <si>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</si>
  <si>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</si>
  <si>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</si>
  <si>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</si>
  <si>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</si>
  <si>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</si>
  <si>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</si>
  <si>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</si>
  <si>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</si>
  <si>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</si>
  <si>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</si>
  <si>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</si>
  <si>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</si>
  <si>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</si>
  <si>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</si>
  <si>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</si>
  <si>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</si>
  <si>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</si>
  <si>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</si>
  <si>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</si>
  <si>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</si>
  <si>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</si>
  <si>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</si>
  <si>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</si>
  <si>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</si>
  <si>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</si>
  <si>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</si>
  <si>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</si>
  <si>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</si>
  <si>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</si>
  <si>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</si>
  <si>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</si>
  <si>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</si>
  <si>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</si>
  <si>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</si>
  <si>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</si>
  <si>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</si>
  <si>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</si>
  <si>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</si>
  <si>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</si>
  <si>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</si>
  <si>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</si>
  <si>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</si>
  <si>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</si>
  <si>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</si>
  <si>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</si>
  <si>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</si>
  <si>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</si>
  <si>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</si>
  <si>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</si>
  <si>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</si>
  <si>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</si>
  <si>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</si>
  <si>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</si>
  <si>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</si>
  <si>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</si>
  <si>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</si>
  <si>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</si>
  <si>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</si>
  <si>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</si>
  <si>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</si>
  <si>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</si>
  <si>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</si>
  <si>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</si>
  <si>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</si>
  <si>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</si>
  <si>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</si>
  <si>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</si>
  <si>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</si>
  <si>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</si>
  <si>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</si>
  <si>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</si>
  <si>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</si>
  <si>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</si>
  <si>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</si>
  <si>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</si>
  <si>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</si>
  <si>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</si>
  <si>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</si>
  <si>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</si>
  <si>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</si>
  <si>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</si>
  <si>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</si>
  <si>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</si>
  <si>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</si>
  <si>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</si>
  <si>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</si>
  <si>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</si>
  <si>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</si>
  <si>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</si>
  <si>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</si>
  <si>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</si>
  <si>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</si>
  <si>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</si>
  <si>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</si>
  <si>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</si>
  <si>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</si>
  <si>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</si>
  <si>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</si>
  <si>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</si>
  <si>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</si>
  <si>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</si>
  <si>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</si>
  <si>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</si>
  <si>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</si>
  <si>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</si>
  <si>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</si>
  <si>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</si>
  <si>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</si>
  <si>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</si>
  <si>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</si>
  <si>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</si>
  <si>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</si>
  <si>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</si>
  <si>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</si>
  <si>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</si>
  <si>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</si>
  <si>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</si>
  <si>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</si>
  <si>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</si>
  <si>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</si>
  <si>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</si>
  <si>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</si>
  <si>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</si>
  <si>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</si>
  <si>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</si>
  <si>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</si>
  <si>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</si>
  <si>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</si>
  <si>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</si>
  <si>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</si>
  <si>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</si>
  <si>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</si>
  <si>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</si>
  <si>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</si>
  <si>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</si>
  <si>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</si>
  <si>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</si>
  <si>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</si>
  <si>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</si>
  <si>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</si>
  <si>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</si>
  <si>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</si>
  <si>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</si>
  <si>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</si>
  <si>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</si>
  <si>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</si>
  <si>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</si>
  <si>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</si>
  <si>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</si>
  <si>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</si>
  <si>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</si>
  <si>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</si>
  <si>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</si>
  <si>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</si>
  <si>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</si>
  <si>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</si>
  <si>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</si>
  <si>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</si>
  <si>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</si>
  <si>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</si>
  <si>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</si>
  <si>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</si>
  <si>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</si>
  <si>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</si>
  <si>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</si>
  <si>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</si>
  <si>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</si>
  <si>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</si>
  <si>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</si>
  <si>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</si>
  <si>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</si>
  <si>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</si>
  <si>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</si>
  <si>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</si>
  <si>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</si>
  <si>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</si>
  <si>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</si>
  <si>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</si>
  <si>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</si>
  <si>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</si>
  <si>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</si>
  <si>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</si>
  <si>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</si>
  <si>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</si>
  <si>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</si>
  <si>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</si>
  <si>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</si>
  <si>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</si>
  <si>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</si>
  <si>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</si>
  <si>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</si>
  <si>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</si>
  <si>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</si>
  <si>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</si>
  <si>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</si>
  <si>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</si>
  <si>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</si>
  <si>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</si>
  <si>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</si>
  <si>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</si>
  <si>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</si>
  <si>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</si>
  <si>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</si>
  <si>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</si>
  <si>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</si>
  <si>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</si>
  <si>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</si>
  <si>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</si>
  <si>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</si>
  <si>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</si>
  <si>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</si>
  <si>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</si>
  <si>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</si>
  <si>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</si>
  <si>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</si>
  <si>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</si>
  <si>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</si>
  <si>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</si>
  <si>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</si>
  <si>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</si>
  <si>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</si>
  <si>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</si>
  <si>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</si>
  <si>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</si>
  <si>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</si>
  <si>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</si>
  <si>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</si>
  <si>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</si>
  <si>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</si>
  <si>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</si>
  <si>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</si>
  <si>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</si>
  <si>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</si>
  <si>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</si>
  <si>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</si>
  <si>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</si>
  <si>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</si>
  <si>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</si>
  <si>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</si>
  <si>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</si>
  <si>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</si>
  <si>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</si>
  <si>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</si>
  <si>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</si>
  <si>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</si>
  <si>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</si>
  <si>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</si>
  <si>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</si>
  <si>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</si>
  <si>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</si>
  <si>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</si>
  <si>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</si>
  <si>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</si>
  <si>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</si>
  <si>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</si>
  <si>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</si>
  <si>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</si>
  <si>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</si>
  <si>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</si>
  <si>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</si>
  <si>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</si>
  <si>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</si>
  <si>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</si>
  <si>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</si>
  <si>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</si>
  <si>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</si>
  <si>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</si>
  <si>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</si>
  <si>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</si>
  <si>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</si>
  <si>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</si>
  <si>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</si>
  <si>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</si>
  <si>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</si>
  <si>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</si>
  <si>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</si>
  <si>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</si>
  <si>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</si>
  <si>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</si>
  <si>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</si>
  <si>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</si>
  <si>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</si>
  <si>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</si>
  <si>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</si>
  <si>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</si>
  <si>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</si>
  <si>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</si>
  <si>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</si>
  <si>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</si>
  <si>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</si>
  <si>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</si>
  <si>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</si>
  <si>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</si>
  <si>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</si>
  <si>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</si>
  <si>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</si>
  <si>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</si>
  <si>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</si>
  <si>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</si>
  <si>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</si>
  <si>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</si>
  <si>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</si>
  <si>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</si>
  <si>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</si>
  <si>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</si>
  <si>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</si>
  <si>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</si>
  <si>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</si>
  <si>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</si>
  <si>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</si>
  <si>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</si>
  <si>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</si>
  <si>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</si>
  <si>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</si>
  <si>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</si>
  <si>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</si>
  <si>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</si>
  <si>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</si>
  <si>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</si>
  <si>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</si>
  <si>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</si>
  <si>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</si>
  <si>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</si>
  <si>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</si>
  <si>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</si>
  <si>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</si>
  <si>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</si>
  <si>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</si>
  <si>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</si>
  <si>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</si>
  <si>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</si>
  <si>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</si>
  <si>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</si>
  <si>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</si>
  <si>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</si>
  <si>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</si>
  <si>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</si>
  <si>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</si>
  <si>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</si>
  <si>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</si>
  <si>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</si>
  <si>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</si>
  <si>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</si>
  <si>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</si>
  <si>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</si>
  <si>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</si>
  <si>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</si>
  <si>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</si>
  <si>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</si>
  <si>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</si>
  <si>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</si>
  <si>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</si>
  <si>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</si>
  <si>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</si>
  <si>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</si>
  <si>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</si>
  <si>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</si>
  <si>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</si>
  <si>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</si>
  <si>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</si>
  <si>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</si>
  <si>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</si>
  <si>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</si>
  <si>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</si>
  <si>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</si>
  <si>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</si>
  <si>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</si>
  <si>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</si>
  <si>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</si>
  <si>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</si>
  <si>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</si>
  <si>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</si>
  <si>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</si>
  <si>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</si>
  <si>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</si>
  <si>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</si>
  <si>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</si>
  <si>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</si>
  <si>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</si>
  <si>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</si>
  <si>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</si>
  <si>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</si>
  <si>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</si>
  <si>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</si>
  <si>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</si>
  <si>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</si>
  <si>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</si>
  <si>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</si>
  <si>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</si>
  <si>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</si>
  <si>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</si>
  <si>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</si>
  <si>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</si>
  <si>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</si>
  <si>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</si>
  <si>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</si>
  <si>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</si>
  <si>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</si>
  <si>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</si>
  <si>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</si>
  <si>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</si>
  <si>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</si>
  <si>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</si>
  <si>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</si>
  <si>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</si>
  <si>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</si>
  <si>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</si>
  <si>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</si>
  <si>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</si>
  <si>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</si>
  <si>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</si>
  <si>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</si>
  <si>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</si>
  <si>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</si>
  <si>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</si>
  <si>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</si>
  <si>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</si>
  <si>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</si>
  <si>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</si>
  <si>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</si>
  <si>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</si>
  <si>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</si>
  <si>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</si>
  <si>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</si>
  <si>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</si>
  <si>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</si>
  <si>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</si>
  <si>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</si>
  <si>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</si>
  <si>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</si>
  <si>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</si>
  <si>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</si>
  <si>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</si>
  <si>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</si>
  <si>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</si>
  <si>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</si>
  <si>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</si>
  <si>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</si>
  <si>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</si>
  <si>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</si>
  <si>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</si>
  <si>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</si>
  <si>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</si>
  <si>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</si>
  <si>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</si>
  <si>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</si>
  <si>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</si>
  <si>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</si>
  <si>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</si>
  <si>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</si>
  <si>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</si>
  <si>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</si>
  <si>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</si>
  <si>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</si>
  <si>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</si>
  <si>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</si>
  <si>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</si>
  <si>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</si>
  <si>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</si>
  <si>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</si>
  <si>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</si>
  <si>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</si>
  <si>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</si>
  <si>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</si>
  <si>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</si>
  <si>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</si>
  <si>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</si>
  <si>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</si>
  <si>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</si>
  <si>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</si>
  <si>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</si>
  <si>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</si>
  <si>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</si>
  <si>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</si>
  <si>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</si>
  <si>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</si>
  <si>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</si>
  <si>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</si>
  <si>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</si>
  <si>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</si>
  <si>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</si>
  <si>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</si>
  <si>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</si>
  <si>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</si>
  <si>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</si>
  <si>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</si>
  <si>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</si>
  <si>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</si>
  <si>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</si>
  <si>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</si>
  <si>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</si>
  <si>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</si>
  <si>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</si>
  <si>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</si>
  <si>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</si>
  <si>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</si>
  <si>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</si>
  <si>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</si>
  <si>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</si>
  <si>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</si>
  <si>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</si>
  <si>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</si>
  <si>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</si>
  <si>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</si>
  <si>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</si>
  <si>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</si>
  <si>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</si>
  <si>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</si>
  <si>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</si>
  <si>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</si>
  <si>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</si>
  <si>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</si>
  <si>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</si>
  <si>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</si>
  <si>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</si>
  <si>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</si>
  <si>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</si>
  <si>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</si>
  <si>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</si>
  <si>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</si>
  <si>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</si>
  <si>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</si>
  <si>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</si>
  <si>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</si>
  <si>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</si>
  <si>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</si>
  <si>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</si>
  <si>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</si>
  <si>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</si>
  <si>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</si>
  <si>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</si>
  <si>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</si>
  <si>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</si>
  <si>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</si>
  <si>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</si>
  <si>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</si>
  <si>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</si>
  <si>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</si>
  <si>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</si>
  <si>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</si>
  <si>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</si>
  <si>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</si>
  <si>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</si>
  <si>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</si>
  <si>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</si>
  <si>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</si>
  <si>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</si>
  <si>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</si>
  <si>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</si>
  <si>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</si>
  <si>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</si>
  <si>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</si>
  <si>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</si>
  <si>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</si>
  <si>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</si>
  <si>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</si>
  <si>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</si>
  <si>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</si>
  <si>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</si>
  <si>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</si>
  <si>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</si>
  <si>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</si>
  <si>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</si>
  <si>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</si>
  <si>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</si>
  <si>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</si>
  <si>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</si>
  <si>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</si>
  <si>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</si>
  <si>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</si>
  <si>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</si>
  <si>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</si>
  <si>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</si>
  <si>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</si>
  <si>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</si>
  <si>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</si>
  <si>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</si>
  <si>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</si>
  <si>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</si>
  <si>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</si>
  <si>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</si>
  <si>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</si>
  <si>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</si>
  <si>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</si>
  <si>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</si>
  <si>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</si>
  <si>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</si>
  <si>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</si>
  <si>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</si>
  <si>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</si>
  <si>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</si>
  <si>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</si>
  <si>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</si>
  <si>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</si>
  <si>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</si>
  <si>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</si>
  <si>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</si>
  <si>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</si>
  <si>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</si>
  <si>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</si>
  <si>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</si>
  <si>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</si>
  <si>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</si>
  <si>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</si>
  <si>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</si>
  <si>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</si>
  <si>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</si>
  <si>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</si>
  <si>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</si>
  <si>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</si>
  <si>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</si>
  <si>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</si>
  <si>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</si>
  <si>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</si>
  <si>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</si>
  <si>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</si>
  <si>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</si>
  <si>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</si>
  <si>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</si>
  <si>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</si>
  <si>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</si>
  <si>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</si>
  <si>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</si>
  <si>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</si>
  <si>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</si>
  <si>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</si>
  <si>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</si>
  <si>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</si>
  <si>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</si>
  <si>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</si>
  <si>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</si>
  <si>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</si>
  <si>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</si>
  <si>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</si>
  <si>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</si>
  <si>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</si>
  <si>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</si>
  <si>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</si>
  <si>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</si>
  <si>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</si>
  <si>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</si>
  <si>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</si>
  <si>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</si>
  <si>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</si>
  <si>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</si>
  <si>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</si>
  <si>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</si>
  <si>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</si>
  <si>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</si>
  <si>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</si>
  <si>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</si>
  <si>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</si>
  <si>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</si>
  <si>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</si>
  <si>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</si>
  <si>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</si>
  <si>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</si>
  <si>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</si>
  <si>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</si>
  <si>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</si>
  <si>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</si>
  <si>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</si>
  <si>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</si>
  <si>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</si>
  <si>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</si>
  <si>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</si>
  <si>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</si>
  <si>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</si>
  <si>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</si>
  <si>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</si>
  <si>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</si>
  <si>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</si>
  <si>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</si>
  <si>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</si>
  <si>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</si>
  <si>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</si>
  <si>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</si>
  <si>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</si>
  <si>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</si>
  <si>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</si>
  <si>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</si>
  <si>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</si>
  <si>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</si>
  <si>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</si>
  <si>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</si>
  <si>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</si>
  <si>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</si>
  <si>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</si>
  <si>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</si>
  <si>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</si>
  <si>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</si>
  <si>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</si>
  <si>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</si>
  <si>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</si>
  <si>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</si>
  <si>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</si>
  <si>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</si>
  <si>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</si>
  <si>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</si>
  <si>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</si>
  <si>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</si>
  <si>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</si>
  <si>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</si>
  <si>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</si>
  <si>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</si>
  <si>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</si>
  <si>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</si>
  <si>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</si>
  <si>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</si>
  <si>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</si>
  <si>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</si>
  <si>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</si>
  <si>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</si>
  <si>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</si>
  <si>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</si>
  <si>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</si>
  <si>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</si>
  <si>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</si>
  <si>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</si>
  <si>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</si>
  <si>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</si>
  <si>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</si>
  <si>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</si>
  <si>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</si>
  <si>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</si>
  <si>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</si>
  <si>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</si>
  <si>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</si>
  <si>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</si>
  <si>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</si>
  <si>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</si>
  <si>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</si>
  <si>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</si>
  <si>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</si>
  <si>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</si>
  <si>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</si>
  <si>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</si>
  <si>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</si>
  <si>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</si>
  <si>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</si>
  <si>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</si>
  <si>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</si>
  <si>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</si>
  <si>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</si>
  <si>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</si>
  <si>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</si>
  <si>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</si>
  <si>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</si>
  <si>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</si>
  <si>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</si>
  <si>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</si>
  <si>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</si>
  <si>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</si>
  <si>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</si>
  <si>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</si>
  <si>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</si>
  <si>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</si>
  <si>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</si>
  <si>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</si>
  <si>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</si>
  <si>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</si>
  <si>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</si>
  <si>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</si>
  <si>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</si>
  <si>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</si>
  <si>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</si>
  <si>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</si>
  <si>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</si>
  <si>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</si>
  <si>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</si>
  <si>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</si>
  <si>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</si>
  <si>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</si>
  <si>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</si>
  <si>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</si>
  <si>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</si>
  <si>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</si>
  <si>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</si>
  <si>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</si>
  <si>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</si>
  <si>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</si>
  <si>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</si>
  <si>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</si>
  <si>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</si>
  <si>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</si>
  <si>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</si>
  <si>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</si>
  <si>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</si>
  <si>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</si>
  <si>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</si>
  <si>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</si>
  <si>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</si>
  <si>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</si>
  <si>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</si>
  <si>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</si>
  <si>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</si>
  <si>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</si>
  <si>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</si>
  <si>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</si>
  <si>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</si>
  <si>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</si>
  <si>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</si>
  <si>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</si>
  <si>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</si>
  <si>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</si>
  <si>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</si>
  <si>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</si>
  <si>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</si>
  <si>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</si>
  <si>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</si>
  <si>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</si>
  <si>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</si>
  <si>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</si>
  <si>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</si>
  <si>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</si>
  <si>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</si>
  <si>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</si>
  <si>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</si>
  <si>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</si>
  <si>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</si>
  <si>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</si>
  <si>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</si>
  <si>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</si>
  <si>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</si>
  <si>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</si>
  <si>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</si>
  <si>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</si>
  <si>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</si>
  <si>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</si>
  <si>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</si>
  <si>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</si>
  <si>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</si>
  <si>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</si>
  <si>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</si>
  <si>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</si>
  <si>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</si>
  <si>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</si>
  <si>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</si>
  <si>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</si>
  <si>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</si>
  <si>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</si>
  <si>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</si>
  <si>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</si>
  <si>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</si>
  <si>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</si>
  <si>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</si>
  <si>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</si>
  <si>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</si>
  <si>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</si>
  <si>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</si>
  <si>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</si>
  <si>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</si>
  <si>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</si>
  <si>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</si>
  <si>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</si>
  <si>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</si>
  <si>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</si>
  <si>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</si>
  <si>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</si>
  <si>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</si>
  <si>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</si>
  <si>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</si>
  <si>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</si>
  <si>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</si>
  <si>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</si>
  <si>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</si>
  <si>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</si>
  <si>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</si>
  <si>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</si>
  <si>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</si>
  <si>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</si>
  <si>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</si>
  <si>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</si>
  <si>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</si>
  <si>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</si>
  <si>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</si>
  <si>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</si>
  <si>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</si>
  <si>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</si>
  <si>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</si>
  <si>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</si>
  <si>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</si>
  <si>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</si>
  <si>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</si>
  <si>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</si>
  <si>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</si>
  <si>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</si>
  <si>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</si>
  <si>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</si>
  <si>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</si>
  <si>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</si>
  <si>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</si>
  <si>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</si>
  <si>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</si>
  <si>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</si>
  <si>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</si>
  <si>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</si>
  <si>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</si>
  <si>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</si>
  <si>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</si>
  <si>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</si>
  <si>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</si>
  <si>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</si>
  <si>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</si>
  <si>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</si>
  <si>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</si>
  <si>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</si>
  <si>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</si>
  <si>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</si>
  <si>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</si>
  <si>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</si>
  <si>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</si>
  <si>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</si>
  <si>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</si>
  <si>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</si>
  <si>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</si>
  <si>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</si>
  <si>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</si>
  <si>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</si>
  <si>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</si>
  <si>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</si>
  <si>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</si>
  <si>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</si>
  <si>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</si>
  <si>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</si>
  <si>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</si>
  <si>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</si>
  <si>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</si>
  <si>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</si>
  <si>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</si>
  <si>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</si>
  <si>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</si>
  <si>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</si>
  <si>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</si>
  <si>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</si>
  <si>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</si>
  <si>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</si>
  <si>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</si>
  <si>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</si>
  <si>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</si>
  <si>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</si>
  <si>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</si>
  <si>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</si>
  <si>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</si>
  <si>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</si>
  <si>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</si>
  <si>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</si>
  <si>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</si>
  <si>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</si>
  <si>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</si>
  <si>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</si>
  <si>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</si>
  <si>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</si>
  <si>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</si>
  <si>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</si>
  <si>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</si>
  <si>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</si>
  <si>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</si>
  <si>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</si>
  <si>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</si>
  <si>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</si>
  <si>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</si>
  <si>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</si>
  <si>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</si>
  <si>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</si>
  <si>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</si>
  <si>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</si>
  <si>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</si>
  <si>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</si>
  <si>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</si>
  <si>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</si>
  <si>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</si>
  <si>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</si>
  <si>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</si>
  <si>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</si>
  <si>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</si>
  <si>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</si>
  <si>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</si>
  <si>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</si>
  <si>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</si>
  <si>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</si>
  <si>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</si>
  <si>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</si>
  <si>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</si>
  <si>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</si>
  <si>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</si>
  <si>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</si>
  <si>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</si>
  <si>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</si>
  <si>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</si>
  <si>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</si>
  <si>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</si>
  <si>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</si>
  <si>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</si>
  <si>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</si>
  <si>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</si>
  <si>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</si>
  <si>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</si>
  <si>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</si>
  <si>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</si>
  <si>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</si>
  <si>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</si>
  <si>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</si>
  <si>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</si>
  <si>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</si>
  <si>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</si>
  <si>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</si>
  <si>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</si>
  <si>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</si>
  <si>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</si>
  <si>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</si>
  <si>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</si>
  <si>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</si>
  <si>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</si>
  <si>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</si>
  <si>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</si>
  <si>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</si>
  <si>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</si>
  <si>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</si>
  <si>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</si>
  <si>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</si>
  <si>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</si>
  <si>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</si>
  <si>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</si>
  <si>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</si>
  <si>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</si>
  <si>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</si>
  <si>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</si>
  <si>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</si>
  <si>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</si>
  <si>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</si>
  <si>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</si>
  <si>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</si>
  <si>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</si>
  <si>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</si>
  <si>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</si>
  <si>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</si>
  <si>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</si>
  <si>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</si>
  <si>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</si>
  <si>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</si>
  <si>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</si>
  <si>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</si>
  <si>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</si>
  <si>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</si>
  <si>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</si>
  <si>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</si>
  <si>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</si>
  <si>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</si>
  <si>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</si>
  <si>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</si>
  <si>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</si>
  <si>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</si>
  <si>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</si>
  <si>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</si>
  <si>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</si>
  <si>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</si>
  <si>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</si>
  <si>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</si>
  <si>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</si>
  <si>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</si>
  <si>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</si>
  <si>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</si>
  <si>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</si>
  <si>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</si>
  <si>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</si>
  <si>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</si>
  <si>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</si>
  <si>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</si>
  <si>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</si>
  <si>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</si>
  <si>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</si>
  <si>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</si>
  <si>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</si>
  <si>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</si>
  <si>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</si>
  <si>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</si>
  <si>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</si>
  <si>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</si>
  <si>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</si>
  <si>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</si>
  <si>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</si>
  <si>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</si>
  <si>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</si>
  <si>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</si>
  <si>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</si>
  <si>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</si>
  <si>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</si>
  <si>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</si>
  <si>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</si>
  <si>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</si>
  <si>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</si>
  <si>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</si>
  <si>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</si>
  <si>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</si>
  <si>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</si>
  <si>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</si>
  <si>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</si>
  <si>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</si>
  <si>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</si>
  <si>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</si>
  <si>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</si>
  <si>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</si>
  <si>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</si>
  <si>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</si>
  <si>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</si>
  <si>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</si>
  <si>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</si>
  <si>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</si>
  <si>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</si>
  <si>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</si>
  <si>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</si>
  <si>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</si>
  <si>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</si>
  <si>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</si>
  <si>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</si>
  <si>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</si>
  <si>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</si>
  <si>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</si>
  <si>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</si>
  <si>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</si>
  <si>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</si>
  <si>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</si>
  <si>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</si>
  <si>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</si>
  <si>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</si>
  <si>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</si>
  <si>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</si>
  <si>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</si>
  <si>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</si>
  <si>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</si>
  <si>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</si>
  <si>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</si>
  <si>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</si>
  <si>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</si>
  <si>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</si>
  <si>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</si>
  <si>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</si>
  <si>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</si>
  <si>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</si>
  <si>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</si>
  <si>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</si>
  <si>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</si>
  <si>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</si>
  <si>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</si>
  <si>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</si>
  <si>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</si>
  <si>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</si>
  <si>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</si>
  <si>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</si>
  <si>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</si>
  <si>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</si>
  <si>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</si>
  <si>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</si>
  <si>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</si>
  <si>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</si>
  <si>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</si>
  <si>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</si>
  <si>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</si>
  <si>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</si>
  <si>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</si>
  <si>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</si>
  <si>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</si>
  <si>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</si>
  <si>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</si>
  <si>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</si>
  <si>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</si>
  <si>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</si>
  <si>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</si>
  <si>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</si>
  <si>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</si>
  <si>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</si>
  <si>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</si>
  <si>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</si>
  <si>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</si>
  <si>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</si>
  <si>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</si>
  <si>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</si>
  <si>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</si>
  <si>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</si>
  <si>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</si>
  <si>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</si>
  <si>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</si>
  <si>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</si>
  <si>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</si>
  <si>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</si>
  <si>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</si>
  <si>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</si>
  <si>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</si>
  <si>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</si>
  <si>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</si>
  <si>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</si>
  <si>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</si>
  <si>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</si>
  <si>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</si>
  <si>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</si>
  <si>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</si>
  <si>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</si>
  <si>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</si>
  <si>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</si>
  <si>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</si>
  <si>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</si>
  <si>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</si>
  <si>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</si>
  <si>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</si>
  <si>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</si>
  <si>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</si>
  <si>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</si>
  <si>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</si>
  <si>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</si>
  <si>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</si>
  <si>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</si>
  <si>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</si>
  <si>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</si>
  <si>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</si>
  <si>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</si>
  <si>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</si>
  <si>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</si>
  <si>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</si>
  <si>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</si>
  <si>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</si>
  <si>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</si>
  <si>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</si>
  <si>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</si>
  <si>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</si>
  <si>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</si>
  <si>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</si>
  <si>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</si>
  <si>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</si>
  <si>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</si>
  <si>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</si>
  <si>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</si>
  <si>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</si>
  <si>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</si>
  <si>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</si>
  <si>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</si>
  <si>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</si>
  <si>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</si>
  <si>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</si>
  <si>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</si>
  <si>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</si>
  <si>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</si>
  <si>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</si>
  <si>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</si>
  <si>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</si>
  <si>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</si>
  <si>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</si>
  <si>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</si>
  <si>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</si>
  <si>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</si>
  <si>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</si>
  <si>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</si>
  <si>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</si>
  <si>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</si>
  <si>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</si>
  <si>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</si>
  <si>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</si>
  <si>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</si>
  <si>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</si>
  <si>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</si>
  <si>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</si>
  <si>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</si>
  <si>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</si>
  <si>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</si>
  <si>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</si>
  <si>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</si>
  <si>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</si>
  <si>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</si>
  <si>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</si>
  <si>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</si>
  <si>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</si>
  <si>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</si>
  <si>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</si>
  <si>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</si>
  <si>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</si>
  <si>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</si>
  <si>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</si>
  <si>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</si>
  <si>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</si>
  <si>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</si>
  <si>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</si>
  <si>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</si>
  <si>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</si>
  <si>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</si>
  <si>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</si>
  <si>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</si>
  <si>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</si>
  <si>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</si>
  <si>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</si>
  <si>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</si>
  <si>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</si>
  <si>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</si>
  <si>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</si>
  <si>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</si>
  <si>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</si>
  <si>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</si>
  <si>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</si>
  <si>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</si>
  <si>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</si>
  <si>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</si>
  <si>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</si>
  <si>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</si>
  <si>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</si>
  <si>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</si>
  <si>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</si>
  <si>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</si>
  <si>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</si>
  <si>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</si>
  <si>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</si>
  <si>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</si>
  <si>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</si>
  <si>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</si>
  <si>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</si>
  <si>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</si>
  <si>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</si>
  <si>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</si>
  <si>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</si>
  <si>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</si>
  <si>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</si>
  <si>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</si>
  <si>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</si>
  <si>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</si>
  <si>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</si>
  <si>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</si>
  <si>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</si>
  <si>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</si>
  <si>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</si>
  <si>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</si>
  <si>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</si>
  <si>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</si>
  <si>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</si>
  <si>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</si>
  <si>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</si>
  <si>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</si>
  <si>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</si>
  <si>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</si>
  <si>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</si>
  <si>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</si>
  <si>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</si>
  <si>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</si>
  <si>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</si>
  <si>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</si>
  <si>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</si>
  <si>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</si>
  <si>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</si>
  <si>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</si>
  <si>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</si>
  <si>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</si>
  <si>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</si>
  <si>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</si>
  <si>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</si>
  <si>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</si>
  <si>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</si>
  <si>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</si>
  <si>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</si>
  <si>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</si>
  <si>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</si>
  <si>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</si>
  <si>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</si>
  <si>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</si>
  <si>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</si>
  <si>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</si>
  <si>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</si>
  <si>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</si>
  <si>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</si>
  <si>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</si>
  <si>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</si>
  <si>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</si>
  <si>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</si>
  <si>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</si>
  <si>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</si>
  <si>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</si>
  <si>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</si>
  <si>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</si>
  <si>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</si>
  <si>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</si>
  <si>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</si>
  <si>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</si>
  <si>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</si>
  <si>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</si>
  <si>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</si>
  <si>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</si>
  <si>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</si>
  <si>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</si>
  <si>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</si>
  <si>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</si>
  <si>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</si>
  <si>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</si>
  <si>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</si>
  <si>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</si>
  <si>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</si>
  <si>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</si>
  <si>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</si>
  <si>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</si>
  <si>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</si>
  <si>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</si>
  <si>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</si>
  <si>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</si>
  <si>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</si>
  <si>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</si>
  <si>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</si>
  <si>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</si>
  <si>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</si>
  <si>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</si>
  <si>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</si>
  <si>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</si>
  <si>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</si>
  <si>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</si>
  <si>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</si>
  <si>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</si>
  <si>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</si>
  <si>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</si>
  <si>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</si>
  <si>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</si>
  <si>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</si>
  <si>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</si>
  <si>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</si>
  <si>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</si>
  <si>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</si>
  <si>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</si>
  <si>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</si>
  <si>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</si>
  <si>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</si>
  <si>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</si>
  <si>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</si>
  <si>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</si>
  <si>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</si>
  <si>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</si>
  <si>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</si>
  <si>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</si>
  <si>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</si>
  <si>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</si>
  <si>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</si>
  <si>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</si>
  <si>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</si>
  <si>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</si>
  <si>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</si>
  <si>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</si>
  <si>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</si>
  <si>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</si>
  <si>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</si>
  <si>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</si>
  <si>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</si>
  <si>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</si>
  <si>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</si>
  <si>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</si>
  <si>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</si>
  <si>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</si>
  <si>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</si>
  <si>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</si>
  <si>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</si>
  <si>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</si>
  <si>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</si>
  <si>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</si>
  <si>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</si>
  <si>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</si>
  <si>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</si>
  <si>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</si>
  <si>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</si>
  <si>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</si>
  <si>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</si>
  <si>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</si>
  <si>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</si>
  <si>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</si>
  <si>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</si>
  <si>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</si>
  <si>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</si>
  <si>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</si>
  <si>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</si>
  <si>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</si>
  <si>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</si>
  <si>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</si>
  <si>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</si>
  <si>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</si>
  <si>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</si>
  <si>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</si>
  <si>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</si>
  <si>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</si>
  <si>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</si>
  <si>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</si>
  <si>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</si>
  <si>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</si>
  <si>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</si>
  <si>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</si>
  <si>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</si>
  <si>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</si>
  <si>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</si>
  <si>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</si>
  <si>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</si>
  <si>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</si>
  <si>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</si>
  <si>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</si>
  <si>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</si>
  <si>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</si>
  <si>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</si>
  <si>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</si>
  <si>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</si>
  <si>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</si>
  <si>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</si>
  <si>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</si>
  <si>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</si>
  <si>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</si>
  <si>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</si>
  <si>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</si>
  <si>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</si>
  <si>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</si>
  <si>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</si>
  <si>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</si>
  <si>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</si>
  <si>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</si>
  <si>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</si>
  <si>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</si>
  <si>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</si>
  <si>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</si>
  <si>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</si>
  <si>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</si>
  <si>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</si>
  <si>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</si>
  <si>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</si>
  <si>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</si>
  <si>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</si>
  <si>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</si>
  <si>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</si>
  <si>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</si>
  <si>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</si>
  <si>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</si>
  <si>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</si>
  <si>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</si>
  <si>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</si>
  <si>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</si>
  <si>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</si>
  <si>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</si>
  <si>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</si>
  <si>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</si>
  <si>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</si>
  <si>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</si>
  <si>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</si>
  <si>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</si>
  <si>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</si>
  <si>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</si>
  <si>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</si>
  <si>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</si>
  <si>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</si>
  <si>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</si>
  <si>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</si>
  <si>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</si>
  <si>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</si>
  <si>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</si>
  <si>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</si>
  <si>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</si>
  <si>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</si>
  <si>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</si>
  <si>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</si>
  <si>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</si>
  <si>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</si>
  <si>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</si>
  <si>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</si>
  <si>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</si>
  <si>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</si>
  <si>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</si>
  <si>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</si>
  <si>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</si>
  <si>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</si>
  <si>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</si>
  <si>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</si>
  <si>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</si>
  <si>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</si>
  <si>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</si>
  <si>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</si>
  <si>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</si>
  <si>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</si>
  <si>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</si>
  <si>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</si>
  <si>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</si>
  <si>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</si>
  <si>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</si>
  <si>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</si>
  <si>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</si>
  <si>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</si>
  <si>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</si>
  <si>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</si>
  <si>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</si>
  <si>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</si>
  <si>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</si>
  <si>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</si>
  <si>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</si>
  <si>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</si>
  <si>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</si>
  <si>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</si>
  <si>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</si>
  <si>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</si>
  <si>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</si>
  <si>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</si>
  <si>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</si>
  <si>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</si>
  <si>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</si>
  <si>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</si>
  <si>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</si>
  <si>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</si>
  <si>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</si>
  <si>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</si>
  <si>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</si>
  <si>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</si>
  <si>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</si>
  <si>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</si>
  <si>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</si>
  <si>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</si>
  <si>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</si>
  <si>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</si>
  <si>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</si>
  <si>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</si>
  <si>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</si>
  <si>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</si>
  <si>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</si>
  <si>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</si>
  <si>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</si>
  <si>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</si>
  <si>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</si>
  <si>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</si>
  <si>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</si>
  <si>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</si>
  <si>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</si>
  <si>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</si>
  <si>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</si>
  <si>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</si>
  <si>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</si>
  <si>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</si>
  <si>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</si>
  <si>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</si>
  <si>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</si>
  <si>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</si>
  <si>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</si>
  <si>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</si>
  <si>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</si>
  <si>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</si>
  <si>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</si>
  <si>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</si>
  <si>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</si>
  <si>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</si>
  <si>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</si>
  <si>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</si>
  <si>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</si>
  <si>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</si>
  <si>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</si>
  <si>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</si>
  <si>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</si>
  <si>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</si>
  <si>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</si>
  <si>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</si>
  <si>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</si>
  <si>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</si>
  <si>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</si>
  <si>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</si>
  <si>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</si>
  <si>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</si>
  <si>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</si>
  <si>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</si>
  <si>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</si>
  <si>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</si>
  <si>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</si>
  <si>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</si>
  <si>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</si>
  <si>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</si>
  <si>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</si>
  <si>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</si>
  <si>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</si>
  <si>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</si>
  <si>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</si>
  <si>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</si>
  <si>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</si>
  <si>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</si>
  <si>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</si>
  <si>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</si>
  <si>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</si>
  <si>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</si>
  <si>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</si>
  <si>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</si>
  <si>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</si>
  <si>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</si>
  <si>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</si>
  <si>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</si>
  <si>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</si>
  <si>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</si>
  <si>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</si>
  <si>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</si>
  <si>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</si>
  <si>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</si>
  <si>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</si>
  <si>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</si>
  <si>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</si>
  <si>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</si>
  <si>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</si>
  <si>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</si>
  <si>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</si>
  <si>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</si>
  <si>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</si>
  <si>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</si>
  <si>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</si>
  <si>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</si>
  <si>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</si>
  <si>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</si>
  <si>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</si>
  <si>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</si>
  <si>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</si>
  <si>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</si>
  <si>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</si>
  <si>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</si>
  <si>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</si>
  <si>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</si>
  <si>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</si>
  <si>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</si>
  <si>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</si>
  <si>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</si>
  <si>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</si>
  <si>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</si>
  <si>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</si>
  <si>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</si>
  <si>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</si>
  <si>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</si>
  <si>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</si>
  <si>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</si>
  <si>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</si>
  <si>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</si>
  <si>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</si>
  <si>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</si>
  <si>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</si>
  <si>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</si>
  <si>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</si>
  <si>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</si>
  <si>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</si>
  <si>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</si>
  <si>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</si>
  <si>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</si>
  <si>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</si>
  <si>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</si>
  <si>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</si>
  <si>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</si>
  <si>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</si>
  <si>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</si>
  <si>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</si>
  <si>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</si>
  <si>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</si>
  <si>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</si>
  <si>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</si>
  <si>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</si>
  <si>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</si>
  <si>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</si>
  <si>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</si>
  <si>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</si>
  <si>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</si>
  <si>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</si>
  <si>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</si>
  <si>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</si>
  <si>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</si>
  <si>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</si>
  <si>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</si>
  <si>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</si>
  <si>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</si>
  <si>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</si>
  <si>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</si>
  <si>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</si>
  <si>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</si>
  <si>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</si>
  <si>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</si>
  <si>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</si>
  <si>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</si>
  <si>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</si>
  <si>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</si>
  <si>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</si>
  <si>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</si>
  <si>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</si>
  <si>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</si>
  <si>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</si>
  <si>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</si>
  <si>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</si>
  <si>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</si>
  <si>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</si>
  <si>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</si>
  <si>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</si>
  <si>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</si>
  <si>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</si>
  <si>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</si>
  <si>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</si>
  <si>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</si>
  <si>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</si>
  <si>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</si>
  <si>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</si>
  <si>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</si>
  <si>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</si>
  <si>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</si>
  <si>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</si>
  <si>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</si>
  <si>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</si>
  <si>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</si>
  <si>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</si>
  <si>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</si>
  <si>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</si>
  <si>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</si>
  <si>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</si>
  <si>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</si>
  <si>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</si>
  <si>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</si>
  <si>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</si>
  <si>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</si>
  <si>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</si>
  <si>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</si>
  <si>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</si>
  <si>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</si>
  <si>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</si>
  <si>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</si>
  <si>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</si>
  <si>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</si>
  <si>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</si>
  <si>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</si>
  <si>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</si>
  <si>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</si>
  <si>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</si>
  <si>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</si>
  <si>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</si>
  <si>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</si>
  <si>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</si>
  <si>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</si>
  <si>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</si>
  <si>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</si>
  <si>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</si>
  <si>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</si>
  <si>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</si>
  <si>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</si>
  <si>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</si>
  <si>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</si>
  <si>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</si>
  <si>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</si>
  <si>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</si>
  <si>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</si>
  <si>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</si>
  <si>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</si>
  <si>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</si>
  <si>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</si>
  <si>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</si>
  <si>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</si>
  <si>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</si>
  <si>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</si>
  <si>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</si>
  <si>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</si>
  <si>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</si>
  <si>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</si>
  <si>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</si>
  <si>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</si>
  <si>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</si>
  <si>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</si>
  <si>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</si>
  <si>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</si>
  <si>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</si>
  <si>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</si>
  <si>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</si>
  <si>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</si>
  <si>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</si>
  <si>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</si>
  <si>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</si>
  <si>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</si>
  <si>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</si>
  <si>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</si>
  <si>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</si>
  <si>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</si>
  <si>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</si>
  <si>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</si>
  <si>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</si>
  <si>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</si>
  <si>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</si>
  <si>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</si>
  <si>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</si>
  <si>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</si>
  <si>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</si>
  <si>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</si>
  <si>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</si>
  <si>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</si>
  <si>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</si>
  <si>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</si>
  <si>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</si>
  <si>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</si>
  <si>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</si>
  <si>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</si>
  <si>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</si>
  <si>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</si>
  <si>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</si>
  <si>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</si>
  <si>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</si>
  <si>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</si>
  <si>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</si>
  <si>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</si>
  <si>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</si>
  <si>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</si>
  <si>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</si>
  <si>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</si>
  <si>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</si>
  <si>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</si>
  <si>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</si>
  <si>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</si>
  <si>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</si>
  <si>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</si>
  <si>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</si>
  <si>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</si>
  <si>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</si>
  <si>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</si>
  <si>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</si>
  <si>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</si>
  <si>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</si>
  <si>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</si>
  <si>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</si>
  <si>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</si>
  <si>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</si>
  <si>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</si>
  <si>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</si>
  <si>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</si>
  <si>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</si>
  <si>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</si>
  <si>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</si>
  <si>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</si>
  <si>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</si>
  <si>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</si>
  <si>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</si>
  <si>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</si>
  <si>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</si>
  <si>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</si>
  <si>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</si>
  <si>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</si>
  <si>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</si>
  <si>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</si>
  <si>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</si>
  <si>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</si>
  <si>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</si>
  <si>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</si>
  <si>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</si>
  <si>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</si>
  <si>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</si>
  <si>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</si>
  <si>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</si>
  <si>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</si>
  <si>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</si>
  <si>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</si>
  <si>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</si>
  <si>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</si>
  <si>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</si>
  <si>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</si>
  <si>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</si>
  <si>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</si>
  <si>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</si>
  <si>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</si>
  <si>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</si>
  <si>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</si>
  <si>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</si>
  <si>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</si>
  <si>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</si>
  <si>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</si>
  <si>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</si>
  <si>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</si>
  <si>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</si>
  <si>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</si>
  <si>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</si>
  <si>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</si>
  <si>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</si>
  <si>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</si>
  <si>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</si>
  <si>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</si>
  <si>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</si>
  <si>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</si>
  <si>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</si>
  <si>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</si>
  <si>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</si>
  <si>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</si>
  <si>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</si>
  <si>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</si>
  <si>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</si>
  <si>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</si>
  <si>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</si>
  <si>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</si>
  <si>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</si>
  <si>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</si>
  <si>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</si>
  <si>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</si>
  <si>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</si>
  <si>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</si>
  <si>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</si>
  <si>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</si>
  <si>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</si>
  <si>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</si>
  <si>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</si>
  <si>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</si>
  <si>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</si>
  <si>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</si>
  <si>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</si>
  <si>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</si>
  <si>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</si>
  <si>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</si>
  <si>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</si>
  <si>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</si>
  <si>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</si>
  <si>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</si>
  <si>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</si>
  <si>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</si>
  <si>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</si>
  <si>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</si>
  <si>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</si>
  <si>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</si>
  <si>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</si>
  <si>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</si>
  <si>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</si>
  <si>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</si>
  <si>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</si>
  <si>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</si>
  <si>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</si>
  <si>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</si>
  <si>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</si>
  <si>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</si>
  <si>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</si>
  <si>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</si>
  <si>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</si>
  <si>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</si>
  <si>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</si>
  <si>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</si>
  <si>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</si>
  <si>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</si>
  <si>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</si>
  <si>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</si>
  <si>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</si>
  <si>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</si>
  <si>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</si>
  <si>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</si>
  <si>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</si>
  <si>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</si>
  <si>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</si>
  <si>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</si>
  <si>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</si>
  <si>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</si>
  <si>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</si>
  <si>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</si>
  <si>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</si>
  <si>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</si>
  <si>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</si>
  <si>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</si>
  <si>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</si>
  <si>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</si>
  <si>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</si>
  <si>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</si>
  <si>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</si>
  <si>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</si>
  <si>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</si>
  <si>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</si>
  <si>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</si>
  <si>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</si>
  <si>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</si>
  <si>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</si>
  <si>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</si>
  <si>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</si>
  <si>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</si>
  <si>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</si>
  <si>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</si>
  <si>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</si>
  <si>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</si>
  <si>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</si>
  <si>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</si>
  <si>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</si>
  <si>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</si>
  <si>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</si>
  <si>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</si>
  <si>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</si>
  <si>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</si>
  <si>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</si>
  <si>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</si>
  <si>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</si>
  <si>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</si>
  <si>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</si>
  <si>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</si>
  <si>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</si>
  <si>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</si>
  <si>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</si>
  <si>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</si>
  <si>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</si>
  <si>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</si>
  <si>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</si>
  <si>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</si>
  <si>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</si>
  <si>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</si>
  <si>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</si>
  <si>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</si>
  <si>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</si>
  <si>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</si>
  <si>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</si>
  <si>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</si>
  <si>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</si>
  <si>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</si>
  <si>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</si>
  <si>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</si>
  <si>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</si>
  <si>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</si>
  <si>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</si>
  <si>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</si>
  <si>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</si>
  <si>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</si>
  <si>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</si>
  <si>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</si>
  <si>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</si>
  <si>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</si>
  <si>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</si>
  <si>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</si>
  <si>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</si>
  <si>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</si>
  <si>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</si>
  <si>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</si>
  <si>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</si>
  <si>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</si>
  <si>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</si>
  <si>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</si>
  <si>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</si>
  <si>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</si>
  <si>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</si>
  <si>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</si>
  <si>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</si>
  <si>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</si>
  <si>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</si>
  <si>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</si>
  <si>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</si>
  <si>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</si>
  <si>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</si>
  <si>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</si>
  <si>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</si>
  <si>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</si>
  <si>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</si>
  <si>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</si>
  <si>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</si>
  <si>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</si>
  <si>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</si>
  <si>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</si>
  <si>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</si>
  <si>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</si>
  <si>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</si>
  <si>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</si>
  <si>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</si>
  <si>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</si>
  <si>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</si>
  <si>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</si>
  <si>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</si>
  <si>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</si>
  <si>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</si>
  <si>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</si>
  <si>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</si>
  <si>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</si>
  <si>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</si>
  <si>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</si>
  <si>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</si>
  <si>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</si>
  <si>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</si>
  <si>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</si>
  <si>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</si>
  <si>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</si>
  <si>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</si>
  <si>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</si>
  <si>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</si>
  <si>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</si>
  <si>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</si>
  <si>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</si>
  <si>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</si>
  <si>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</si>
  <si>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</si>
  <si>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</si>
  <si>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</si>
  <si>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</si>
  <si>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</si>
  <si>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</si>
  <si>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</si>
  <si>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</si>
  <si>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</si>
  <si>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</si>
  <si>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</si>
  <si>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</si>
  <si>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</si>
  <si>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</si>
  <si>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</si>
  <si>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</si>
  <si>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</si>
  <si>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</si>
  <si>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</si>
  <si>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</si>
  <si>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</si>
  <si>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</si>
  <si>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</si>
  <si>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</si>
  <si>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</si>
  <si>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</si>
  <si>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</si>
  <si>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</si>
  <si>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</si>
  <si>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</si>
  <si>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</si>
  <si>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</si>
  <si>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</si>
  <si>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</si>
  <si>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</si>
  <si>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</si>
  <si>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</si>
  <si>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</si>
  <si>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</si>
  <si>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</si>
  <si>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</si>
  <si>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</si>
  <si>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</si>
  <si>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</si>
  <si>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</si>
  <si>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</si>
  <si>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</si>
  <si>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</si>
  <si>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</si>
  <si>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</si>
  <si>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</si>
  <si>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</si>
  <si>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</si>
  <si>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</si>
  <si>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</si>
  <si>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</si>
  <si>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</si>
  <si>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</si>
  <si>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</si>
  <si>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</si>
  <si>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</si>
  <si>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</si>
  <si>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</si>
  <si>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</si>
  <si>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</si>
  <si>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</si>
  <si>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</si>
  <si>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</si>
  <si>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</si>
  <si>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</si>
  <si>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</si>
  <si>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</si>
  <si>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</si>
  <si>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</si>
  <si>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</si>
  <si>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</si>
  <si>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</si>
  <si>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</si>
  <si>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</si>
  <si>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</si>
  <si>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</si>
  <si>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</si>
  <si>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</si>
  <si>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</si>
  <si>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</si>
  <si>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</si>
  <si>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</si>
  <si>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</si>
  <si>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</si>
  <si>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</si>
  <si>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</si>
  <si>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</si>
  <si>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</si>
  <si>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</si>
  <si>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</si>
  <si>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</si>
  <si>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</si>
  <si>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</si>
  <si>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</si>
  <si>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</si>
  <si>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</si>
  <si>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</si>
  <si>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</si>
  <si>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</si>
  <si>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</si>
  <si>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</si>
  <si>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</si>
  <si>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</si>
  <si>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</si>
  <si>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</si>
  <si>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</si>
  <si>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</si>
  <si>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</si>
  <si>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</si>
  <si>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</si>
  <si>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</si>
  <si>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</si>
  <si>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</si>
  <si>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</si>
  <si>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</si>
  <si>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</si>
  <si>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</si>
  <si>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</si>
  <si>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</si>
  <si>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</si>
  <si>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</si>
  <si>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</si>
  <si>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</si>
  <si>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</si>
  <si>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</si>
  <si>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</si>
  <si>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</si>
  <si>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</si>
  <si>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</si>
  <si>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</si>
  <si>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</si>
  <si>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</si>
  <si>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</si>
  <si>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</si>
  <si>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</si>
  <si>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</si>
  <si>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</si>
  <si>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</si>
  <si>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</si>
  <si>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</si>
  <si>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</si>
  <si>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</si>
  <si>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</si>
  <si>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</si>
  <si>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</si>
  <si>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</si>
  <si>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</si>
  <si>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</si>
  <si>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</si>
  <si>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</si>
  <si>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</si>
  <si>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</si>
  <si>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</si>
  <si>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</si>
  <si>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</si>
  <si>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</si>
  <si>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</si>
  <si>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</si>
  <si>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</si>
  <si>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</si>
  <si>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</si>
  <si>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</si>
  <si>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</si>
  <si>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</si>
  <si>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</si>
  <si>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</si>
  <si>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</si>
  <si>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</si>
  <si>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</si>
  <si>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</si>
  <si>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</si>
  <si>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</si>
  <si>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</si>
  <si>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</si>
  <si>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</si>
  <si>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</si>
  <si>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</si>
  <si>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</si>
  <si>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</si>
  <si>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</si>
  <si>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</si>
  <si>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</si>
  <si>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</si>
  <si>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</si>
  <si>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</si>
  <si>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</si>
  <si>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</si>
  <si>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</si>
  <si>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</si>
  <si>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</si>
  <si>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</si>
  <si>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</si>
  <si>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</si>
  <si>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</si>
  <si>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</si>
  <si>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</si>
  <si>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</si>
  <si>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</si>
  <si>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</si>
  <si>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</si>
  <si>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</si>
  <si>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</si>
  <si>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</si>
  <si>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</si>
  <si>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</si>
  <si>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</si>
  <si>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</si>
  <si>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</si>
  <si>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</si>
  <si>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</si>
  <si>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</si>
  <si>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</si>
  <si>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</si>
  <si>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</si>
  <si>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</si>
  <si>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</si>
  <si>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</si>
  <si>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</si>
  <si>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</si>
  <si>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</si>
  <si>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</si>
  <si>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</si>
  <si>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</si>
  <si>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</si>
  <si>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</si>
  <si>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</si>
  <si>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</si>
  <si>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</si>
  <si>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</si>
  <si>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</si>
  <si>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</si>
  <si>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</si>
  <si>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</si>
  <si>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</si>
  <si>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</si>
  <si>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</si>
  <si>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</si>
  <si>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</si>
  <si>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</si>
  <si>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</si>
  <si>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</si>
  <si>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</si>
  <si>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</si>
  <si>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</si>
  <si>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</si>
  <si>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</si>
  <si>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</si>
  <si>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</si>
  <si>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</si>
  <si>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</si>
  <si>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</si>
  <si>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</si>
  <si>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</si>
  <si>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</si>
  <si>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</si>
  <si>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</si>
  <si>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</si>
  <si>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</si>
  <si>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</si>
  <si>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</si>
  <si>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</si>
  <si>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</si>
  <si>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</si>
  <si>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</si>
  <si>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</si>
  <si>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</si>
  <si>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</si>
  <si>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</si>
  <si>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</si>
  <si>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</si>
  <si>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</si>
  <si>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</si>
  <si>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</si>
  <si>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</si>
  <si>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</si>
  <si>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</si>
  <si>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</si>
  <si>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</si>
  <si>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</si>
  <si>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</si>
  <si>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</si>
  <si>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</si>
  <si>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</si>
  <si>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</si>
  <si>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</si>
  <si>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</si>
  <si>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</si>
  <si>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</si>
  <si>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</si>
  <si>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</si>
  <si>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</si>
  <si>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</si>
  <si>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</si>
  <si>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</si>
  <si>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</si>
  <si>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</si>
  <si>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</si>
  <si>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</si>
  <si>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</si>
  <si>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</si>
  <si>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</si>
  <si>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</si>
  <si>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</si>
  <si>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</si>
  <si>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</si>
  <si>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</si>
  <si>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</si>
  <si>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</si>
  <si>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</si>
  <si>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</si>
  <si>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</si>
  <si>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</si>
  <si>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</si>
  <si>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</si>
  <si>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</si>
  <si>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</si>
  <si>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</si>
  <si>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</si>
  <si>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</si>
  <si>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</si>
  <si>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</si>
  <si>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</si>
  <si>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</si>
  <si>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</si>
  <si>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</si>
  <si>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</si>
  <si>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</si>
  <si>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</si>
  <si>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</si>
  <si>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</si>
  <si>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</si>
  <si>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</si>
  <si>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</si>
  <si>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</si>
  <si>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</si>
  <si>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</si>
  <si>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</si>
  <si>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</si>
  <si>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</si>
  <si>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</si>
  <si>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</si>
  <si>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</si>
  <si>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</si>
  <si>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</si>
  <si>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</si>
  <si>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</si>
  <si>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</si>
  <si>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</si>
  <si>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</si>
  <si>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</si>
  <si>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</si>
  <si>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</si>
  <si>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</si>
  <si>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</si>
  <si>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</si>
  <si>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</si>
  <si>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</si>
  <si>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</si>
  <si>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</si>
  <si>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</si>
  <si>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</si>
  <si>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</si>
  <si>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</si>
  <si>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</si>
  <si>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</si>
  <si>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</si>
  <si>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</si>
  <si>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</si>
  <si>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</si>
  <si>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</si>
  <si>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</si>
  <si>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</si>
  <si>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</si>
  <si>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</si>
  <si>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</si>
  <si>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</si>
  <si>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</si>
  <si>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</si>
  <si>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</si>
  <si>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</si>
  <si>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</si>
  <si>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</si>
  <si>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</si>
  <si>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</si>
  <si>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</si>
  <si>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</si>
  <si>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</si>
  <si>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</si>
  <si>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</si>
  <si>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</si>
  <si>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</si>
  <si>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</si>
  <si>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</si>
  <si>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</si>
  <si>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</si>
  <si>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</si>
  <si>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</si>
  <si>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</si>
  <si>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</si>
  <si>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</si>
  <si>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</si>
  <si>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</si>
  <si>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</si>
  <si>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</si>
  <si>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</si>
  <si>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</si>
  <si>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</si>
  <si>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</si>
  <si>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</si>
  <si>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</si>
  <si>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</si>
  <si>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</si>
  <si>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</si>
  <si>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</si>
  <si>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</si>
  <si>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</si>
  <si>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</si>
  <si>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</si>
  <si>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</si>
  <si>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</si>
  <si>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</si>
  <si>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</si>
  <si>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</si>
  <si>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</si>
  <si>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</si>
  <si>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</si>
  <si>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</si>
  <si>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</si>
  <si>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</si>
  <si>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</si>
  <si>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</si>
  <si>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</si>
  <si>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</si>
  <si>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</si>
  <si>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</si>
  <si>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</si>
  <si>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</si>
  <si>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</si>
  <si>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</si>
  <si>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</si>
  <si>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</si>
  <si>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</si>
  <si>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</si>
  <si>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</si>
  <si>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</si>
  <si>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</si>
  <si>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</si>
  <si>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</si>
  <si>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</si>
  <si>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</si>
  <si>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</si>
  <si>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</si>
  <si>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</si>
  <si>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</si>
  <si>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</si>
  <si>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</si>
  <si>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</si>
  <si>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</si>
  <si>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</si>
  <si>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</si>
  <si>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</si>
  <si>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</si>
  <si>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</si>
  <si>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</si>
  <si>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</si>
  <si>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</si>
  <si>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</si>
  <si>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</si>
  <si>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</si>
  <si>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</si>
  <si>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</si>
  <si>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</si>
  <si>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</si>
  <si>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</si>
  <si>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</si>
  <si>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</si>
  <si>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</si>
  <si>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</si>
  <si>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</si>
  <si>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</si>
  <si>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</si>
  <si>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</si>
  <si>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</si>
  <si>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</si>
  <si>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</si>
  <si>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</si>
  <si>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</si>
  <si>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</si>
  <si>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</si>
  <si>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</si>
  <si>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</si>
  <si>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</si>
  <si>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</si>
  <si>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</si>
  <si>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</si>
  <si>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</si>
  <si>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</si>
  <si>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</si>
  <si>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</si>
  <si>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</si>
  <si>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</si>
  <si>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</si>
  <si>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</si>
  <si>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</si>
  <si>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</si>
  <si>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</si>
  <si>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</si>
  <si>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</si>
  <si>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</si>
  <si>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</si>
  <si>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</si>
  <si>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</si>
  <si>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</si>
  <si>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</si>
  <si>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</si>
  <si>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</si>
  <si>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</si>
  <si>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</si>
  <si>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</si>
  <si>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</si>
  <si>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</si>
  <si>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</si>
  <si>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</si>
  <si>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</si>
  <si>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</si>
  <si>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</si>
  <si>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</si>
  <si>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</si>
  <si>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</si>
  <si>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</si>
  <si>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</si>
  <si>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</si>
  <si>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</si>
  <si>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</si>
  <si>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</si>
  <si>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</si>
  <si>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</si>
  <si>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</si>
  <si>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</si>
  <si>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</si>
  <si>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</si>
  <si>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</si>
  <si>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</si>
  <si>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</si>
  <si>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</si>
  <si>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</si>
  <si>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</si>
  <si>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</si>
  <si>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</si>
  <si>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</si>
  <si>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</si>
  <si>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</si>
  <si>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</si>
  <si>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</si>
  <si>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</si>
  <si>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</si>
  <si>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</si>
  <si>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</si>
  <si>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</si>
  <si>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</si>
  <si>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</si>
  <si>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</si>
  <si>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</si>
  <si>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</si>
  <si>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</si>
  <si>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</si>
  <si>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</si>
  <si>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</si>
  <si>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</si>
  <si>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</si>
  <si>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</si>
  <si>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</si>
  <si>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</si>
  <si>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</si>
  <si>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</si>
  <si>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</si>
  <si>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</si>
  <si>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</si>
  <si>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</si>
  <si>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</si>
  <si>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</si>
  <si>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</si>
  <si>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</si>
  <si>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</si>
  <si>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</si>
  <si>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</si>
  <si>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</si>
  <si>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</si>
  <si>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</si>
  <si>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</si>
  <si>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</si>
  <si>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</si>
  <si>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</si>
  <si>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</si>
  <si>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</si>
  <si>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</si>
  <si>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</si>
  <si>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</si>
  <si>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</si>
  <si>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</si>
  <si>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</si>
  <si>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</si>
  <si>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</si>
  <si>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</si>
  <si>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</si>
  <si>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</si>
  <si>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</si>
  <si>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</si>
  <si>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</si>
  <si>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</si>
  <si>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</si>
  <si>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</si>
  <si>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</si>
  <si>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</si>
  <si>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</si>
  <si>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</si>
  <si>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</si>
  <si>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</si>
  <si>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</si>
  <si>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</si>
  <si>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</si>
  <si>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</si>
  <si>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</si>
  <si>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</si>
  <si>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</si>
  <si>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</si>
  <si>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</si>
  <si>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</si>
  <si>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</si>
  <si>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</si>
  <si>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</si>
  <si>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</si>
  <si>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</si>
  <si>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</si>
  <si>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</si>
  <si>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</si>
  <si>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</si>
  <si>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</si>
  <si>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</si>
  <si>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</si>
  <si>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</si>
  <si>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</si>
  <si>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</si>
  <si>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</si>
  <si>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</si>
  <si>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</si>
  <si>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</si>
  <si>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</si>
  <si>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</si>
  <si>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</si>
  <si>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</si>
  <si>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</si>
  <si>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</si>
  <si>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</si>
  <si>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</si>
  <si>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</si>
  <si>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</si>
  <si>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</si>
  <si>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</si>
  <si>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</si>
  <si>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</si>
  <si>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</si>
  <si>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</si>
  <si>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</si>
  <si>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</si>
  <si>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</si>
  <si>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</si>
  <si>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</si>
  <si>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</si>
  <si>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</si>
  <si>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</si>
  <si>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</si>
  <si>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</si>
  <si>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</si>
  <si>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</si>
  <si>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</si>
  <si>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</si>
  <si>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</si>
  <si>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</si>
  <si>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</si>
  <si>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</si>
  <si>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</si>
  <si>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</si>
  <si>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</si>
  <si>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</si>
  <si>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</si>
  <si>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</si>
  <si>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</si>
  <si>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</si>
  <si>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</si>
  <si>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</si>
  <si>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</si>
  <si>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</si>
  <si>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</si>
  <si>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</si>
  <si>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</si>
  <si>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</si>
  <si>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</si>
  <si>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</si>
  <si>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</si>
  <si>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</si>
  <si>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</si>
  <si>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</si>
  <si>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</si>
  <si>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</si>
  <si>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</si>
  <si>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</si>
  <si>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</si>
  <si>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</si>
  <si>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</si>
  <si>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</si>
  <si>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</si>
  <si>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</si>
  <si>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</si>
  <si>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</si>
  <si>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</si>
  <si>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</si>
  <si>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</si>
  <si>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</si>
  <si>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</si>
  <si>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</si>
  <si>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</si>
  <si>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</si>
  <si>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</si>
  <si>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</si>
  <si>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</si>
  <si>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</si>
  <si>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</si>
  <si>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</si>
  <si>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</si>
  <si>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</si>
  <si>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</si>
  <si>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</si>
  <si>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</si>
  <si>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</si>
  <si>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</si>
  <si>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</si>
  <si>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</si>
  <si>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</si>
  <si>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</si>
  <si>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</si>
  <si>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</si>
  <si>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</si>
  <si>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</si>
  <si>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</si>
  <si>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</si>
  <si>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</si>
  <si>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</si>
  <si>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</si>
  <si>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</si>
  <si>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</si>
  <si>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</si>
  <si>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</si>
  <si>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</si>
  <si>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</si>
  <si>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</si>
  <si>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</si>
  <si>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</si>
  <si>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</si>
  <si>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</si>
  <si>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</si>
  <si>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</si>
  <si>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</si>
  <si>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</si>
  <si>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</si>
  <si>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</si>
  <si>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</si>
  <si>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</si>
  <si>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</si>
  <si>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</si>
  <si>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</si>
  <si>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</si>
  <si>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</si>
  <si>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</si>
  <si>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</si>
  <si>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</si>
  <si>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</si>
  <si>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</si>
  <si>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</si>
  <si>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</si>
  <si>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</si>
  <si>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</si>
  <si>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</si>
  <si>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</si>
  <si>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</si>
  <si>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</si>
  <si>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</si>
  <si>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</si>
  <si>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</si>
  <si>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</si>
  <si>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</si>
  <si>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</si>
  <si>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</si>
  <si>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</si>
  <si>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</si>
  <si>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</si>
  <si>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</si>
  <si>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</si>
  <si>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</si>
  <si>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</si>
  <si>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</si>
  <si>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</si>
  <si>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</si>
  <si>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</si>
  <si>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</si>
  <si>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</si>
  <si>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</si>
  <si>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</si>
  <si>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</si>
  <si>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</si>
  <si>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</si>
  <si>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</si>
  <si>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</si>
  <si>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</si>
  <si>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</si>
  <si>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</si>
  <si>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</si>
  <si>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</si>
  <si>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</si>
  <si>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</si>
  <si>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</si>
  <si>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</si>
  <si>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</si>
  <si>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</si>
  <si>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</si>
  <si>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</si>
  <si>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</si>
  <si>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</si>
  <si>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</si>
  <si>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</si>
  <si>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</si>
  <si>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</si>
  <si>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</si>
  <si>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</si>
  <si>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</si>
  <si>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</si>
  <si>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</si>
  <si>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</si>
  <si>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</si>
  <si>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</si>
  <si>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</si>
  <si>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</si>
  <si>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</si>
  <si>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</si>
  <si>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</si>
  <si>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</si>
  <si>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</si>
  <si>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</si>
  <si>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</si>
  <si>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</si>
  <si>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</si>
  <si>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</si>
  <si>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</si>
  <si>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</si>
  <si>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</si>
  <si>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</si>
  <si>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</si>
  <si>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</si>
  <si>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</si>
  <si>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</si>
  <si>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</si>
  <si>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</si>
  <si>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</si>
  <si>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</si>
  <si>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</si>
  <si>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</si>
  <si>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</si>
  <si>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</si>
  <si>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</si>
  <si>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</si>
  <si>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</si>
  <si>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</si>
  <si>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</si>
  <si>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</si>
  <si>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</si>
  <si>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</si>
  <si>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</si>
  <si>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</si>
  <si>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</si>
  <si>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</si>
  <si>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</si>
  <si>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</si>
  <si>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</si>
  <si>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</si>
  <si>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</si>
  <si>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</si>
  <si>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</si>
  <si>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</si>
  <si>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</si>
  <si>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</si>
  <si>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</si>
  <si>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</si>
  <si>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</si>
  <si>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</si>
  <si>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</si>
  <si>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</si>
  <si>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</si>
  <si>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</si>
  <si>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</si>
  <si>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</si>
  <si>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</si>
  <si>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</si>
  <si>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</si>
  <si>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</si>
  <si>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</si>
  <si>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</si>
  <si>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</si>
  <si>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</si>
  <si>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</si>
  <si>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</si>
  <si>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</si>
  <si>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</si>
  <si>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</si>
  <si>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</si>
  <si>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</si>
  <si>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</si>
  <si>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</si>
  <si>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</si>
  <si>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</si>
  <si>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</si>
  <si>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</si>
  <si>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</si>
  <si>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</si>
  <si>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</si>
  <si>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</si>
  <si>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</si>
  <si>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</si>
  <si>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</si>
  <si>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</si>
  <si>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</si>
  <si>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</si>
  <si>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</si>
  <si>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</si>
  <si>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</si>
  <si>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</si>
  <si>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</si>
  <si>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</si>
  <si>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</si>
  <si>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</si>
  <si>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</si>
  <si>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</si>
  <si>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</si>
  <si>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</si>
  <si>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</si>
  <si>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</si>
  <si>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</si>
  <si>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</si>
  <si>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</si>
  <si>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</si>
  <si>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</si>
  <si>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</si>
  <si>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</si>
  <si>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</si>
  <si>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</si>
  <si>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</si>
  <si>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</si>
  <si>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</si>
  <si>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</si>
  <si>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</si>
  <si>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</si>
  <si>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</si>
  <si>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</si>
  <si>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</si>
  <si>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</si>
  <si>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</si>
  <si>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</si>
  <si>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</si>
  <si>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</si>
  <si>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</si>
  <si>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</si>
  <si>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</si>
  <si>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</si>
  <si>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</si>
  <si>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</si>
  <si>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</si>
  <si>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</si>
  <si>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</si>
  <si>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</si>
  <si>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</si>
  <si>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</si>
  <si>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</si>
  <si>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</si>
  <si>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</si>
  <si>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</si>
  <si>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</si>
  <si>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</si>
  <si>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</si>
  <si>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</si>
  <si>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</si>
  <si>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</si>
  <si>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</si>
  <si>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</si>
  <si>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</si>
  <si>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</si>
  <si>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</si>
  <si>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</si>
  <si>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</si>
  <si>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</si>
  <si>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</si>
  <si>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</si>
  <si>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</si>
  <si>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</si>
  <si>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</si>
  <si>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</si>
  <si>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</si>
  <si>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</si>
  <si>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</si>
  <si>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</si>
  <si>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</si>
  <si>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</si>
  <si>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</si>
  <si>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</si>
  <si>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</si>
  <si>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</si>
  <si>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</si>
  <si>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</si>
  <si>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</si>
  <si>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</si>
  <si>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</si>
  <si>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</si>
  <si>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</si>
  <si>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</si>
  <si>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</si>
  <si>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</si>
  <si>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</si>
  <si>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</si>
  <si>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</si>
  <si>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</si>
  <si>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</si>
  <si>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</si>
  <si>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</si>
  <si>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</si>
  <si>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</si>
  <si>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</si>
  <si>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</si>
  <si>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</si>
  <si>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</si>
  <si>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</si>
  <si>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</si>
  <si>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</si>
  <si>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</si>
  <si>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</si>
  <si>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</si>
  <si>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</si>
  <si>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</si>
  <si>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</si>
  <si>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</si>
  <si>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</si>
  <si>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</si>
  <si>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</si>
  <si>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</si>
  <si>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</si>
  <si>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</si>
  <si>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</si>
  <si>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</si>
  <si>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</si>
  <si>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</si>
  <si>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</si>
  <si>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</si>
  <si>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</si>
  <si>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</si>
  <si>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</si>
  <si>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</si>
  <si>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</si>
  <si>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</si>
  <si>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</si>
  <si>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</si>
  <si>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</si>
  <si>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</si>
  <si>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</si>
  <si>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</si>
  <si>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</si>
  <si>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</si>
  <si>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</si>
  <si>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</si>
  <si>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</si>
  <si>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</si>
  <si>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</si>
  <si>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</si>
  <si>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</si>
  <si>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</si>
  <si>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</si>
  <si>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</si>
  <si>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</si>
  <si>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</si>
  <si>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</si>
  <si>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</si>
  <si>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</si>
  <si>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</si>
  <si>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</si>
  <si>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</si>
  <si>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</si>
  <si>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</si>
  <si>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</si>
  <si>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</si>
  <si>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</si>
  <si>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</si>
  <si>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</si>
  <si>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</si>
  <si>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</si>
  <si>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</si>
  <si>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</si>
  <si>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</si>
  <si>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</si>
  <si>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</si>
  <si>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</si>
  <si>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</si>
  <si>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</si>
  <si>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</si>
  <si>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</si>
  <si>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</si>
  <si>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</si>
  <si>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</si>
  <si>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</si>
  <si>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</si>
  <si>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</si>
  <si>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</si>
  <si>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</si>
  <si>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</si>
  <si>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</si>
  <si>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</si>
  <si>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</si>
  <si>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</si>
  <si>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</si>
  <si>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</si>
  <si>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</si>
  <si>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</si>
  <si>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</si>
  <si>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</si>
  <si>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</si>
  <si>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</si>
  <si>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</si>
  <si>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</si>
  <si>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</si>
  <si>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</si>
  <si>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</si>
  <si>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</si>
  <si>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</si>
  <si>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</si>
  <si>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</si>
  <si>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</si>
  <si>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</si>
  <si>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</si>
  <si>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</si>
  <si>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</si>
  <si>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</si>
  <si>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</si>
  <si>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</si>
  <si>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</si>
  <si>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</si>
  <si>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</si>
  <si>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</si>
  <si>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</si>
  <si>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</si>
  <si>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</si>
  <si>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</si>
  <si>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</si>
  <si>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</si>
  <si>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</si>
  <si>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</si>
  <si>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</si>
  <si>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</si>
  <si>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</si>
  <si>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</si>
  <si>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</si>
  <si>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</si>
  <si>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</si>
  <si>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</si>
  <si>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</si>
  <si>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</si>
  <si>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</si>
  <si>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</si>
  <si>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</si>
  <si>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</si>
  <si>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</si>
  <si>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</si>
  <si>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</si>
  <si>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</si>
  <si>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</si>
  <si>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</si>
  <si>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</si>
  <si>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</si>
  <si>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</si>
  <si>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</si>
  <si>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</si>
  <si>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</si>
  <si>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</si>
  <si>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</si>
  <si>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</si>
  <si>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</si>
  <si>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</si>
  <si>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</si>
  <si>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</si>
  <si>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</si>
  <si>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</si>
  <si>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</si>
  <si>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</si>
  <si>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</si>
  <si>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</si>
  <si>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</si>
  <si>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</si>
  <si>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</si>
  <si>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</si>
  <si>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</si>
  <si>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</si>
  <si>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</si>
  <si>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</si>
  <si>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</si>
  <si>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</si>
  <si>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</si>
  <si>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</si>
  <si>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</si>
  <si>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</si>
  <si>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</si>
  <si>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</si>
  <si>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</si>
  <si>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</si>
  <si>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</si>
  <si>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</si>
  <si>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</si>
  <si>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</si>
  <si>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</si>
  <si>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</si>
  <si>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</si>
  <si>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</si>
  <si>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</si>
  <si>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</si>
  <si>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</si>
  <si>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</si>
  <si>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</si>
  <si>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</si>
  <si>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</si>
  <si>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</si>
  <si>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</si>
  <si>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</si>
  <si>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</si>
  <si>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</si>
  <si>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</si>
  <si>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</si>
  <si>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</si>
  <si>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</si>
  <si>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</si>
  <si>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</si>
  <si>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</si>
  <si>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</si>
  <si>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</si>
  <si>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</si>
  <si>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</si>
  <si>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</si>
  <si>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</si>
  <si>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</si>
  <si>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</si>
  <si>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</si>
  <si>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</si>
  <si>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</si>
  <si>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</si>
  <si>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</si>
  <si>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</si>
  <si>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</si>
  <si>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</si>
  <si>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</si>
  <si>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</si>
  <si>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</si>
  <si>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</si>
  <si>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</si>
  <si>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</si>
  <si>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</si>
  <si>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</si>
  <si>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</si>
  <si>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</si>
  <si>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</si>
  <si>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</si>
  <si>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</si>
  <si>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</si>
  <si>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</si>
  <si>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</si>
  <si>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</si>
  <si>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</si>
  <si>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</si>
  <si>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</si>
  <si>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</si>
  <si>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</si>
  <si>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</si>
  <si>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</si>
  <si>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</si>
  <si>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</si>
  <si>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</si>
  <si>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</si>
  <si>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</si>
  <si>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</si>
  <si>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</si>
  <si>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</si>
  <si>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</si>
  <si>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</si>
  <si>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</si>
  <si>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</si>
  <si>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</si>
  <si>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</si>
  <si>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</si>
  <si>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</si>
  <si>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</si>
  <si>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</si>
  <si>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</si>
  <si>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</si>
  <si>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</si>
  <si>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</si>
  <si>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</si>
  <si>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</si>
  <si>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</si>
  <si>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</si>
  <si>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</si>
  <si>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</si>
  <si>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</si>
  <si>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</si>
  <si>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</si>
  <si>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</si>
  <si>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</si>
  <si>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</si>
  <si>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</si>
  <si>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</si>
  <si>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</si>
  <si>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</si>
  <si>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</si>
  <si>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</si>
  <si>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</si>
  <si>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</si>
  <si>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</si>
  <si>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</si>
  <si>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</si>
  <si>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</si>
  <si>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</si>
  <si>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</si>
  <si>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</si>
  <si>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</si>
  <si>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</si>
  <si>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</si>
  <si>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</si>
  <si>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</si>
  <si>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</si>
  <si>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</si>
  <si>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</si>
  <si>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</si>
  <si>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</si>
  <si>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</si>
  <si>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</si>
  <si>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</si>
  <si>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</si>
  <si>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</si>
  <si>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</si>
  <si>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</si>
  <si>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</si>
  <si>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</si>
  <si>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</si>
  <si>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</si>
  <si>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</si>
  <si>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</si>
  <si>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</si>
  <si>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</si>
  <si>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</si>
  <si>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</si>
  <si>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</si>
  <si>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</si>
  <si>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</si>
  <si>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</si>
  <si>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</si>
  <si>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</si>
  <si>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</si>
  <si>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</si>
  <si>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</si>
  <si>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</si>
  <si>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</si>
  <si>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</si>
  <si>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</si>
  <si>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</si>
  <si>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</si>
  <si>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</si>
  <si>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</si>
  <si>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</si>
  <si>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</si>
  <si>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</si>
  <si>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</si>
  <si>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</si>
  <si>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</si>
  <si>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</si>
  <si>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</si>
  <si>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</si>
  <si>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</si>
  <si>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</si>
  <si>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</si>
  <si>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</si>
  <si>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</si>
  <si>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</si>
  <si>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</si>
  <si>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</si>
  <si>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</si>
  <si>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</si>
  <si>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</si>
  <si>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</si>
  <si>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</si>
  <si>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</si>
  <si>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</si>
  <si>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</si>
  <si>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</si>
  <si>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</si>
  <si>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</si>
  <si>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</si>
  <si>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</si>
  <si>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</si>
  <si>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</si>
  <si>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</si>
  <si>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</si>
  <si>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</si>
  <si>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</si>
  <si>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</si>
  <si>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</si>
  <si>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</si>
  <si>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</si>
  <si>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</si>
  <si>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</si>
  <si>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</si>
  <si>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</si>
  <si>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</si>
  <si>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</si>
  <si>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</si>
  <si>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</si>
  <si>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</si>
  <si>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</si>
  <si>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</si>
  <si>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</si>
  <si>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</si>
  <si>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</si>
  <si>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</si>
  <si>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</si>
  <si>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</si>
  <si>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</si>
  <si>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</si>
  <si>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</si>
  <si>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</si>
  <si>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</si>
  <si>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</si>
  <si>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</si>
  <si>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</si>
  <si>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</si>
  <si>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</si>
  <si>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</si>
  <si>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</si>
  <si>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</si>
  <si>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</si>
  <si>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</si>
  <si>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</si>
  <si>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</si>
  <si>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</si>
  <si>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</si>
  <si>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</si>
  <si>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</si>
  <si>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</si>
  <si>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</si>
  <si>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</si>
  <si>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</si>
  <si>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</si>
  <si>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</si>
  <si>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</si>
  <si>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</si>
  <si>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</si>
  <si>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</si>
  <si>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</si>
  <si>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</si>
  <si>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</si>
  <si>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</si>
  <si>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</si>
  <si>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</si>
  <si>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</si>
  <si>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</si>
  <si>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</si>
  <si>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</si>
  <si>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</si>
  <si>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</si>
  <si>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</si>
  <si>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</si>
  <si>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</si>
  <si>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</si>
  <si>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</si>
  <si>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</si>
  <si>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</si>
  <si>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</si>
  <si>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</si>
  <si>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</si>
  <si>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</si>
  <si>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</si>
  <si>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</si>
  <si>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</si>
  <si>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</si>
  <si>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</si>
  <si>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</si>
  <si>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</si>
  <si>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</si>
  <si>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</si>
  <si>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</si>
  <si>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</si>
  <si>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</si>
  <si>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</si>
  <si>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</si>
  <si>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</si>
  <si>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</si>
  <si>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</si>
  <si>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</si>
  <si>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</si>
  <si>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</si>
  <si>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</si>
  <si>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</si>
  <si>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</si>
  <si>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</si>
  <si>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</si>
  <si>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</si>
  <si>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</si>
  <si>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</si>
  <si>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</si>
  <si>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</si>
  <si>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</si>
  <si>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</si>
  <si>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</si>
  <si>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</si>
  <si>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</si>
  <si>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</si>
  <si>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</si>
  <si>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</si>
  <si>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</si>
  <si>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</si>
  <si>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</si>
  <si>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</si>
  <si>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</si>
  <si>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</si>
  <si>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</si>
  <si>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</si>
  <si>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</si>
  <si>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</si>
  <si>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</si>
  <si>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</si>
  <si>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</si>
  <si>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</si>
  <si>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</si>
  <si>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</si>
  <si>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</si>
  <si>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</si>
  <si>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</si>
  <si>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</si>
  <si>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</si>
  <si>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</si>
  <si>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</si>
  <si>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</si>
  <si>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</si>
  <si>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</si>
  <si>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</si>
  <si>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</si>
  <si>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</si>
  <si>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</si>
  <si>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</si>
  <si>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</si>
  <si>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</si>
  <si>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</si>
  <si>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</si>
  <si>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</si>
  <si>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</si>
  <si>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</si>
  <si>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</si>
  <si>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</si>
  <si>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</si>
  <si>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</si>
  <si>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</si>
  <si>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</si>
  <si>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</si>
  <si>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</si>
  <si>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</si>
  <si>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</si>
  <si>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</si>
  <si>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</si>
  <si>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</si>
  <si>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</si>
  <si>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</si>
  <si>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</si>
  <si>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</si>
  <si>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</si>
  <si>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</si>
  <si>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</si>
  <si>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</si>
  <si>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</si>
  <si>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</si>
  <si>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</si>
  <si>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</si>
  <si>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</si>
  <si>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</si>
  <si>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</si>
  <si>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</si>
  <si>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</si>
  <si>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</si>
  <si>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</si>
  <si>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</si>
  <si>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</si>
  <si>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</si>
  <si>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</si>
  <si>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</si>
  <si>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</si>
  <si>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</si>
  <si>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</si>
  <si>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</si>
  <si>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</si>
  <si>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</si>
  <si>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</si>
  <si>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</si>
  <si>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</si>
  <si>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</si>
  <si>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</si>
  <si>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</si>
  <si>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</si>
  <si>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</si>
  <si>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</si>
  <si>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</si>
  <si>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</si>
  <si>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</si>
  <si>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</si>
  <si>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</si>
  <si>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</si>
  <si>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</si>
  <si>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</si>
  <si>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</si>
  <si>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</si>
  <si>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</si>
  <si>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</si>
  <si>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</si>
  <si>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</si>
  <si>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</si>
  <si>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</si>
  <si>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</si>
  <si>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</si>
  <si>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</si>
  <si>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</si>
  <si>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</si>
  <si>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</si>
  <si>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</si>
  <si>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</si>
  <si>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</si>
  <si>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</si>
  <si>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</si>
  <si>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</si>
  <si>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</si>
  <si>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</si>
  <si>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</si>
  <si>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</si>
  <si>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</si>
  <si>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</si>
  <si>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</si>
  <si>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</si>
  <si>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</si>
  <si>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</si>
  <si>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</si>
  <si>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</si>
  <si>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</si>
  <si>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</si>
  <si>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</si>
  <si>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</si>
  <si>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</si>
  <si>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</si>
  <si>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</si>
  <si>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</si>
  <si>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</si>
  <si>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</si>
  <si>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</si>
  <si>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</si>
  <si>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</si>
  <si>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</si>
  <si>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</si>
  <si>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</si>
  <si>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</si>
  <si>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</si>
  <si>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</si>
  <si>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</si>
  <si>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</si>
  <si>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</si>
  <si>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</si>
  <si>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</si>
  <si>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</si>
  <si>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</si>
  <si>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</si>
  <si>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</si>
  <si>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</si>
  <si>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</si>
  <si>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</si>
  <si>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</si>
  <si>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</si>
  <si>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</si>
  <si>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</si>
  <si>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</si>
  <si>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</si>
  <si>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</si>
  <si>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</si>
  <si>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</si>
  <si>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</si>
  <si>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</si>
  <si>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</si>
  <si>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</si>
  <si>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</si>
  <si>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</si>
  <si>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</si>
  <si>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</si>
  <si>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</si>
  <si>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</si>
  <si>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</si>
  <si>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</si>
  <si>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</si>
  <si>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</si>
  <si>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</si>
  <si>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</si>
  <si>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</si>
  <si>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</si>
  <si>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</si>
  <si>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</si>
  <si>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</si>
  <si>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</si>
  <si>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</si>
  <si>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</si>
  <si>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</si>
  <si>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</si>
  <si>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</si>
  <si>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</si>
  <si>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</si>
  <si>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</si>
  <si>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</si>
  <si>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</si>
  <si>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</si>
  <si>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</si>
  <si>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</si>
  <si>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</si>
  <si>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</si>
  <si>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</si>
  <si>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</si>
  <si>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</si>
  <si>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</si>
  <si>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</si>
  <si>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</si>
  <si>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</si>
  <si>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</si>
  <si>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</si>
  <si>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</si>
  <si>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</si>
  <si>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</si>
  <si>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</si>
  <si>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</si>
  <si>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</si>
  <si>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</si>
  <si>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</si>
  <si>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</si>
  <si>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</si>
  <si>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</si>
  <si>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</si>
  <si>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</si>
  <si>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</si>
  <si>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</si>
  <si>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</si>
  <si>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</si>
  <si>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</si>
  <si>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</si>
  <si>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</si>
  <si>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</si>
  <si>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</si>
  <si>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</si>
  <si>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</si>
  <si>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</si>
  <si>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</si>
  <si>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</si>
  <si>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</si>
  <si>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</si>
  <si>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</si>
  <si>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</si>
  <si>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</si>
  <si>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</si>
  <si>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</si>
  <si>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</si>
  <si>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</si>
  <si>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</si>
  <si>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</si>
  <si>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</si>
  <si>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</si>
  <si>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</si>
  <si>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</si>
  <si>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</si>
  <si>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</si>
  <si>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</si>
  <si>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</si>
  <si>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</si>
  <si>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</si>
  <si>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</si>
  <si>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</si>
  <si>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</si>
  <si>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</si>
  <si>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</si>
  <si>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</si>
  <si>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</si>
  <si>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</si>
  <si>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</si>
  <si>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</si>
  <si>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</si>
  <si>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</si>
  <si>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</si>
  <si>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</si>
  <si>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</si>
  <si>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</si>
  <si>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</si>
  <si>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</si>
  <si>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</si>
  <si>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</si>
  <si>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</si>
  <si>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</si>
  <si>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</si>
  <si>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</si>
  <si>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</si>
  <si>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</si>
  <si>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</si>
  <si>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</si>
  <si>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</si>
  <si>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</si>
  <si>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</si>
  <si>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</si>
  <si>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</si>
  <si>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</si>
  <si>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</si>
  <si>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</si>
  <si>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</si>
  <si>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</si>
  <si>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</si>
  <si>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</si>
  <si>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</si>
  <si>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</si>
  <si>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</si>
  <si>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</si>
  <si>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</si>
  <si>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</si>
  <si>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</si>
  <si>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</si>
  <si>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</si>
  <si>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</si>
  <si>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</si>
  <si>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</si>
  <si>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</si>
  <si>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</si>
  <si>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</si>
  <si>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</si>
  <si>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</si>
  <si>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</si>
  <si>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</si>
  <si>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</si>
  <si>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</si>
  <si>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</si>
  <si>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</si>
  <si>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</si>
  <si>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</si>
  <si>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</si>
  <si>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</si>
  <si>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</si>
  <si>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</si>
  <si>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</si>
  <si>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</si>
  <si>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</si>
  <si>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</si>
  <si>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</si>
  <si>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</si>
  <si>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</si>
  <si>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</si>
  <si>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</si>
  <si>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</si>
  <si>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</si>
  <si>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</si>
  <si>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</si>
  <si>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</si>
  <si>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</si>
  <si>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</si>
  <si>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</si>
  <si>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</si>
  <si>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</si>
  <si>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</si>
  <si>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</si>
  <si>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</si>
  <si>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</si>
  <si>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</si>
  <si>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</si>
  <si>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</si>
  <si>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</si>
  <si>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</si>
  <si>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</si>
  <si>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</si>
  <si>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</si>
  <si>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</si>
  <si>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</si>
  <si>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</si>
  <si>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</si>
  <si>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</si>
  <si>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</si>
  <si>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</si>
  <si>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</si>
  <si>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</si>
  <si>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</si>
  <si>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</si>
  <si>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</si>
  <si>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</si>
  <si>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</si>
  <si>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</si>
  <si>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</si>
  <si>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</si>
  <si>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</si>
  <si>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</si>
  <si>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</si>
  <si>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</si>
  <si>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</si>
  <si>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</si>
  <si>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</si>
  <si>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</si>
  <si>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</si>
  <si>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</si>
  <si>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</si>
  <si>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</si>
  <si>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</si>
  <si>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</si>
  <si>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</si>
  <si>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</si>
  <si>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</si>
  <si>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</si>
  <si>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</si>
  <si>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</si>
  <si>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</si>
  <si>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</si>
  <si>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</si>
  <si>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</si>
  <si>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</si>
  <si>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</si>
  <si>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</si>
  <si>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</si>
  <si>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</si>
  <si>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</si>
  <si>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</si>
  <si>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</si>
  <si>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</si>
  <si>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</si>
  <si>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</si>
  <si>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</si>
  <si>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</si>
  <si>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</si>
  <si>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</si>
  <si>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</si>
  <si>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</si>
  <si>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</si>
  <si>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</si>
  <si>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</si>
  <si>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</si>
  <si>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</si>
  <si>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</si>
  <si>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</si>
  <si>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</si>
  <si>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</si>
  <si>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</si>
  <si>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</si>
  <si>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</si>
  <si>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</si>
  <si>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</si>
  <si>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</si>
  <si>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</si>
  <si>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</si>
  <si>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</si>
  <si>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</si>
  <si>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</si>
  <si>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</si>
  <si>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</si>
  <si>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</si>
  <si>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</si>
  <si>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</si>
  <si>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</si>
  <si>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</si>
  <si>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</si>
  <si>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</si>
  <si>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</si>
  <si>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</si>
  <si>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</si>
  <si>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</si>
  <si>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</si>
  <si>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</si>
  <si>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</si>
  <si>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</si>
  <si>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</si>
  <si>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</si>
  <si>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</si>
  <si>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</si>
  <si>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</si>
  <si>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</si>
  <si>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</si>
  <si>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</si>
  <si>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</si>
  <si>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</si>
  <si>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</si>
  <si>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</si>
  <si>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</si>
  <si>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</si>
  <si>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</si>
  <si>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</si>
  <si>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</si>
  <si>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</si>
  <si>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</si>
  <si>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</si>
  <si>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</si>
  <si>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</si>
  <si>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</si>
  <si>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</si>
  <si>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</si>
  <si>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</si>
  <si>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</si>
  <si>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</si>
  <si>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</si>
  <si>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</si>
  <si>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</si>
  <si>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</si>
  <si>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</si>
  <si>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</si>
  <si>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</si>
  <si>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</si>
  <si>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</si>
  <si>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</si>
  <si>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</si>
  <si>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</si>
  <si>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</si>
  <si>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</si>
  <si>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</si>
  <si>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</si>
  <si>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</si>
  <si>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</si>
  <si>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</si>
  <si>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</si>
  <si>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</si>
  <si>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</si>
  <si>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</si>
  <si>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</si>
  <si>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</si>
  <si>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</si>
  <si>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</si>
  <si>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</si>
  <si>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</si>
  <si>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</si>
  <si>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</si>
  <si>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</si>
  <si>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</si>
  <si>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</si>
  <si>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</si>
  <si>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</si>
  <si>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</si>
  <si>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</si>
  <si>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</si>
  <si>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</si>
  <si>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</si>
  <si>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</si>
  <si>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</si>
  <si>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</si>
  <si>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</si>
  <si>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</si>
  <si>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</si>
  <si>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</si>
  <si>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</si>
  <si>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</si>
  <si>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</si>
  <si>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</si>
  <si>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</si>
  <si>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</si>
  <si>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</si>
  <si>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</si>
  <si>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</si>
  <si>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</si>
  <si>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</si>
  <si>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</si>
  <si>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</si>
  <si>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</si>
  <si>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</si>
  <si>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</si>
  <si>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</si>
  <si>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</si>
  <si>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</si>
  <si>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</si>
  <si>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</si>
  <si>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</si>
  <si>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</si>
  <si>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</si>
  <si>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</si>
  <si>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</si>
  <si>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</si>
  <si>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</si>
  <si>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</si>
  <si>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</si>
  <si>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</si>
  <si>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</si>
  <si>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</si>
  <si>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</si>
  <si>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</si>
  <si>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</si>
  <si>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</si>
  <si>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</si>
  <si>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</si>
  <si>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</si>
  <si>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</si>
  <si>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</si>
  <si>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</si>
  <si>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</si>
  <si>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</si>
  <si>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</si>
  <si>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</si>
  <si>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</si>
  <si>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</si>
  <si>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</si>
  <si>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</si>
  <si>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</si>
  <si>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</si>
  <si>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</si>
  <si>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</si>
  <si>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</si>
  <si>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</si>
  <si>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</si>
  <si>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</si>
  <si>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</si>
  <si>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</si>
  <si>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</si>
  <si>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</si>
  <si>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</si>
  <si>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</si>
  <si>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</si>
  <si>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</si>
  <si>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</si>
  <si>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</si>
  <si>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</si>
  <si>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</si>
  <si>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</si>
  <si>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</si>
  <si>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</si>
  <si>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</si>
  <si>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</si>
  <si>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</si>
  <si>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</si>
  <si>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</si>
  <si>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</si>
  <si>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</si>
  <si>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</si>
  <si>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</si>
  <si>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</si>
  <si>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</si>
  <si>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</si>
  <si>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</si>
  <si>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</si>
  <si>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</si>
  <si>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</si>
  <si>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</si>
  <si>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</si>
  <si>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</si>
  <si>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</si>
  <si>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</si>
  <si>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</si>
  <si>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</si>
  <si>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</si>
  <si>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</si>
  <si>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</si>
  <si>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</si>
  <si>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</si>
  <si>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</si>
  <si>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</si>
  <si>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</si>
  <si>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</si>
  <si>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</si>
  <si>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</si>
  <si>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</si>
  <si>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</si>
  <si>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</si>
  <si>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</si>
  <si>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</si>
  <si>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</si>
  <si>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</si>
  <si>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</si>
  <si>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</si>
  <si>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</si>
  <si>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</si>
  <si>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</si>
  <si>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</si>
  <si>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</si>
  <si>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</si>
  <si>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</si>
  <si>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</si>
  <si>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</si>
  <si>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</si>
  <si>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</si>
  <si>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</si>
  <si>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</si>
  <si>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</si>
  <si>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</si>
  <si>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</si>
  <si>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</si>
  <si>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</si>
  <si>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</si>
  <si>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</si>
  <si>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</si>
  <si>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</si>
  <si>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</si>
  <si>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</si>
  <si>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</si>
  <si>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</si>
  <si>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</si>
  <si>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</si>
  <si>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</si>
  <si>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</si>
  <si>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</si>
  <si>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</si>
  <si>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</si>
  <si>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</si>
  <si>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</si>
  <si>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</si>
  <si>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</si>
  <si>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</si>
  <si>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</si>
  <si>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</si>
  <si>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</si>
  <si>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</si>
  <si>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</si>
  <si>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</si>
  <si>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</si>
  <si>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</si>
  <si>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</si>
  <si>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</si>
  <si>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</si>
  <si>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</si>
  <si>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</si>
  <si>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</si>
  <si>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</si>
  <si>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</si>
  <si>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</si>
  <si>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</si>
  <si>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</si>
  <si>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</si>
  <si>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</si>
  <si>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</si>
  <si>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</si>
  <si>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</si>
  <si>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</si>
  <si>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</si>
  <si>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</si>
  <si>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</si>
  <si>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</si>
  <si>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</si>
  <si>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</si>
  <si>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</si>
  <si>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</si>
  <si>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</si>
  <si>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</si>
  <si>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</si>
  <si>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</si>
  <si>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</si>
  <si>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</si>
  <si>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</si>
  <si>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</si>
  <si>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</si>
  <si>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</si>
  <si>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</si>
  <si>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</si>
  <si>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</si>
  <si>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</si>
  <si>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</si>
  <si>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</si>
  <si>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</si>
  <si>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</si>
  <si>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</si>
  <si>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</si>
  <si>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</si>
  <si>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</si>
  <si>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</si>
  <si>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</si>
  <si>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</si>
  <si>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</si>
  <si>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</si>
  <si>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</si>
  <si>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</si>
  <si>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</si>
  <si>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</si>
  <si>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</si>
  <si>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</si>
  <si>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</si>
  <si>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</si>
  <si>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</si>
  <si>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</si>
  <si>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</si>
  <si>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</si>
  <si>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</si>
  <si>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</si>
  <si>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</si>
  <si>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</si>
  <si>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</si>
  <si>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</si>
  <si>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</si>
  <si>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</si>
  <si>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</si>
  <si>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</si>
  <si>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</si>
  <si>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</si>
  <si>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</si>
  <si>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</si>
  <si>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</si>
  <si>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</si>
  <si>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</si>
  <si>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</si>
  <si>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</si>
  <si>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</si>
  <si>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</si>
  <si>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</si>
  <si>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</si>
  <si>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</si>
  <si>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</si>
  <si>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</si>
  <si>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</si>
  <si>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</si>
  <si>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</si>
  <si>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</si>
  <si>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</si>
  <si>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</si>
  <si>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</si>
  <si>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</si>
  <si>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</si>
  <si>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</si>
  <si>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</si>
  <si>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</si>
  <si>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</si>
  <si>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</si>
  <si>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</si>
  <si>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</si>
  <si>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</si>
  <si>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</si>
  <si>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</si>
  <si>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</si>
  <si>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</si>
  <si>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</si>
  <si>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</si>
  <si>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</si>
  <si>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</si>
  <si>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</si>
  <si>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</si>
  <si>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</si>
  <si>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</si>
  <si>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</si>
  <si>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</si>
  <si>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</si>
  <si>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</si>
  <si>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</si>
  <si>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</si>
  <si>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</si>
  <si>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</si>
  <si>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</si>
  <si>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</si>
  <si>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</si>
  <si>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</si>
  <si>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</si>
  <si>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</si>
  <si>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</si>
  <si>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</si>
  <si>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</si>
  <si>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</si>
  <si>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</si>
  <si>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</si>
  <si>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</si>
  <si>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</si>
  <si>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</si>
  <si>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</si>
  <si>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</si>
  <si>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</si>
  <si>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</si>
  <si>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</si>
  <si>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</si>
  <si>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</si>
  <si>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</si>
  <si>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</si>
  <si>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</si>
  <si>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</si>
  <si>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</si>
  <si>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</si>
  <si>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</si>
  <si>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</si>
  <si>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</si>
  <si>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</si>
  <si>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</si>
  <si>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</si>
  <si>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</si>
  <si>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</si>
  <si>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</si>
  <si>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</si>
  <si>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</si>
  <si>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</si>
  <si>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</si>
  <si>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</si>
  <si>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</si>
  <si>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</si>
  <si>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</si>
  <si>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</si>
  <si>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</si>
  <si>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</si>
  <si>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</si>
  <si>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</si>
  <si>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</si>
  <si>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</si>
  <si>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</si>
  <si>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</si>
  <si>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</si>
  <si>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</si>
  <si>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</si>
  <si>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</si>
  <si>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</si>
  <si>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</si>
  <si>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</si>
  <si>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</si>
  <si>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</si>
  <si>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</si>
  <si>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</si>
  <si>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</si>
  <si>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</si>
  <si>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</si>
  <si>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</si>
  <si>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</si>
  <si>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</si>
  <si>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</si>
  <si>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</si>
  <si>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</si>
  <si>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</si>
  <si>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</si>
  <si>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</si>
  <si>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</si>
  <si>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</si>
  <si>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</si>
  <si>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</si>
  <si>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</si>
  <si>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</si>
  <si>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</si>
  <si>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</si>
  <si>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</si>
  <si>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</si>
  <si>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</si>
  <si>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</si>
  <si>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</si>
  <si>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</si>
  <si>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</si>
  <si>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</si>
  <si>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</si>
  <si>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</si>
  <si>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</si>
  <si>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</si>
  <si>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</si>
  <si>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</si>
  <si>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</si>
  <si>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</si>
  <si>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</si>
  <si>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</si>
  <si>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</si>
  <si>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</si>
  <si>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</si>
  <si>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</si>
  <si>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</si>
  <si>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</si>
  <si>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</si>
  <si>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</si>
  <si>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</si>
  <si>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</si>
  <si>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</si>
  <si>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</si>
  <si>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</si>
  <si>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</si>
  <si>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</si>
  <si>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</si>
  <si>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</si>
  <si>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</si>
  <si>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</si>
  <si>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</si>
  <si>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</si>
  <si>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</si>
  <si>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</si>
  <si>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</si>
  <si>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</si>
  <si>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</si>
  <si>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</si>
  <si>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</si>
  <si>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</si>
  <si>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</si>
  <si>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</si>
  <si>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</si>
  <si>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</si>
  <si>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</si>
  <si>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</si>
  <si>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</si>
  <si>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</si>
  <si>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</si>
  <si>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</si>
  <si>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</si>
  <si>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</si>
  <si>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</si>
  <si>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</si>
  <si>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</si>
  <si>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</si>
  <si>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</si>
  <si>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</si>
  <si>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</si>
  <si>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</si>
  <si>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</si>
  <si>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</si>
  <si>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</si>
  <si>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</si>
  <si>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</si>
  <si>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</si>
  <si>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</si>
  <si>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</si>
  <si>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</si>
  <si>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</si>
  <si>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</si>
  <si>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</si>
  <si>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</si>
  <si>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</si>
  <si>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</si>
  <si>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</si>
  <si>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</si>
  <si>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</si>
  <si>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</si>
  <si>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</si>
  <si>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</si>
  <si>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</si>
  <si>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</si>
  <si>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</si>
  <si>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</si>
  <si>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</si>
  <si>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</si>
  <si>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</si>
  <si>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</si>
  <si>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</si>
  <si>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</si>
  <si>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</si>
  <si>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</si>
  <si>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</si>
  <si>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</si>
  <si>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</si>
  <si>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</si>
  <si>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</si>
  <si>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</si>
  <si>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</si>
  <si>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</si>
  <si>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</si>
  <si>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</si>
  <si>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</si>
  <si>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</si>
  <si>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</si>
  <si>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</si>
  <si>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</si>
  <si>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</si>
  <si>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</si>
  <si>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</si>
  <si>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</si>
  <si>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</si>
  <si>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</si>
  <si>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</si>
  <si>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</si>
  <si>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</si>
  <si>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</si>
  <si>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</si>
  <si>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</si>
  <si>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</si>
  <si>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</si>
  <si>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</si>
  <si>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</si>
  <si>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</si>
  <si>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</si>
  <si>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</si>
  <si>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</si>
  <si>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</si>
  <si>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</si>
  <si>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</si>
  <si>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</si>
  <si>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</si>
  <si>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</si>
  <si>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</si>
  <si>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</si>
  <si>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</si>
  <si>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</si>
  <si>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</si>
  <si>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</si>
  <si>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</si>
  <si>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</si>
  <si>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</si>
  <si>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</si>
  <si>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</si>
  <si>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</si>
  <si>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</si>
  <si>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</si>
  <si>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</si>
  <si>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</si>
  <si>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</si>
  <si>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</si>
  <si>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</si>
  <si>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</si>
  <si>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</si>
  <si>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</si>
  <si>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</si>
  <si>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</si>
  <si>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</si>
  <si>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</si>
  <si>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</si>
  <si>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</si>
  <si>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</si>
  <si>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</si>
  <si>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</si>
  <si>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</si>
  <si>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</si>
  <si>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</si>
  <si>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</si>
  <si>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</si>
  <si>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</si>
  <si>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</si>
  <si>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</si>
  <si>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</si>
  <si>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</si>
  <si>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</si>
  <si>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</si>
  <si>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</si>
  <si>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</si>
  <si>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</si>
  <si>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</si>
  <si>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</si>
  <si>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</si>
  <si>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</si>
  <si>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</si>
  <si>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</si>
  <si>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</si>
  <si>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</si>
  <si>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</si>
  <si>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</si>
  <si>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</si>
  <si>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</si>
  <si>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</si>
  <si>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</si>
  <si>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</si>
  <si>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</si>
  <si>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</si>
  <si>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</si>
  <si>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</si>
  <si>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</si>
  <si>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</si>
  <si>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</si>
  <si>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</si>
  <si>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</si>
  <si>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</si>
  <si>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</si>
  <si>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</si>
  <si>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</si>
  <si>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</si>
  <si>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</si>
  <si>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</si>
  <si>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</si>
  <si>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</si>
  <si>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</si>
  <si>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</si>
  <si>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</si>
  <si>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</si>
  <si>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</si>
  <si>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</si>
  <si>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</si>
  <si>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</si>
  <si>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</si>
  <si>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</si>
  <si>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</si>
  <si>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</si>
  <si>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</si>
  <si>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</si>
  <si>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</si>
  <si>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</si>
  <si>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</si>
  <si>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</si>
  <si>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</si>
  <si>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</si>
  <si>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</si>
  <si>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</si>
  <si>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</si>
  <si>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</si>
  <si>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</si>
  <si>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</si>
  <si>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</si>
  <si>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</si>
  <si>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</si>
  <si>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</si>
  <si>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</si>
  <si>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</si>
  <si>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</si>
  <si>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</si>
  <si>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</si>
  <si>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</si>
  <si>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</si>
  <si>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</si>
  <si>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</si>
  <si>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</si>
  <si>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</si>
  <si>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</si>
  <si>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</si>
  <si>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</si>
  <si>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</si>
  <si>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</si>
  <si>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</si>
  <si>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</si>
  <si>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</si>
  <si>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</si>
  <si>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</si>
  <si>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</si>
  <si>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</si>
  <si>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</si>
  <si>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</si>
  <si>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</si>
  <si>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</si>
  <si>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</si>
  <si>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</si>
  <si>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</si>
  <si>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</si>
  <si>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</si>
  <si>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</si>
  <si>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</si>
  <si>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</si>
  <si>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</si>
  <si>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</si>
  <si>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</si>
  <si>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</si>
  <si>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</si>
  <si>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</si>
  <si>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</si>
  <si>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</si>
  <si>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</si>
  <si>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</si>
  <si>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</si>
  <si>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</si>
  <si>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</si>
  <si>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</si>
  <si>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</si>
  <si>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</si>
  <si>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</si>
  <si>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</si>
  <si>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</si>
  <si>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</si>
  <si>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</si>
  <si>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</si>
  <si>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</si>
  <si>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</si>
  <si>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</si>
  <si>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</si>
  <si>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</si>
  <si>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</si>
  <si>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</si>
  <si>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</si>
  <si>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</si>
  <si>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</si>
  <si>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</si>
  <si>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</si>
  <si>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</si>
  <si>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</si>
  <si>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</si>
  <si>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</si>
  <si>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</si>
  <si>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</si>
  <si>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</si>
  <si>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</si>
  <si>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</si>
  <si>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</si>
  <si>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</si>
  <si>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</si>
  <si>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</si>
  <si>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</si>
  <si>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</si>
  <si>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</si>
  <si>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</si>
  <si>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</si>
  <si>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</si>
  <si>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</si>
  <si>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</si>
  <si>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</si>
  <si>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</si>
  <si>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</si>
  <si>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</si>
  <si>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</si>
  <si>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</si>
  <si>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</si>
  <si>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</si>
  <si>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</si>
  <si>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</si>
  <si>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</si>
  <si>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</si>
  <si>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</si>
  <si>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</si>
  <si>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</si>
  <si>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</si>
  <si>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</si>
  <si>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</si>
  <si>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</si>
  <si>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</si>
  <si>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</si>
  <si>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</si>
  <si>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</si>
  <si>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</si>
  <si>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</si>
  <si>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</si>
  <si>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</si>
  <si>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</si>
  <si>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</si>
  <si>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</si>
  <si>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</si>
  <si>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</si>
  <si>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</si>
  <si>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</si>
  <si>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</si>
  <si>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</si>
  <si>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</si>
  <si>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</si>
  <si>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</si>
  <si>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</si>
  <si>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</si>
  <si>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</si>
  <si>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</si>
  <si>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</si>
  <si>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</si>
  <si>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</si>
  <si>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</si>
  <si>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</si>
  <si>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</si>
  <si>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</si>
  <si>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</si>
  <si>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</si>
  <si>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</si>
  <si>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</si>
  <si>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</si>
  <si>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</si>
  <si>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</si>
  <si>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</si>
  <si>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</si>
  <si>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</si>
  <si>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</si>
  <si>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</si>
  <si>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</si>
  <si>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</si>
  <si>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</si>
  <si>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</si>
  <si>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</si>
  <si>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</si>
  <si>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</si>
  <si>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</si>
  <si>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</si>
  <si>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</si>
  <si>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</si>
  <si>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</si>
  <si>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</si>
  <si>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</si>
  <si>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</si>
  <si>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</si>
  <si>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</si>
  <si>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</si>
  <si>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</si>
  <si>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</si>
  <si>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</si>
  <si>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</si>
  <si>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</si>
  <si>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</si>
  <si>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</si>
  <si>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</si>
  <si>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</si>
  <si>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</si>
  <si>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</si>
  <si>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</si>
  <si>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</si>
  <si>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</si>
  <si>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</si>
  <si>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</si>
  <si>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</si>
  <si>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</si>
  <si>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</si>
  <si>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</si>
  <si>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</si>
  <si>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</si>
  <si>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</si>
  <si>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</si>
  <si>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</si>
  <si>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</si>
  <si>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</si>
  <si>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</si>
  <si>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</si>
  <si>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</si>
  <si>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</si>
  <si>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</si>
  <si>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</si>
  <si>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</si>
  <si>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</si>
  <si>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</si>
  <si>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</si>
  <si>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</si>
  <si>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</si>
  <si>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</si>
  <si>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</si>
  <si>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</si>
  <si>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</si>
  <si>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</si>
  <si>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</si>
  <si>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</si>
  <si>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</si>
  <si>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</si>
  <si>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</si>
  <si>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</si>
  <si>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</si>
  <si>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</si>
  <si>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</si>
  <si>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</si>
  <si>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</si>
  <si>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</si>
  <si>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</si>
  <si>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</si>
  <si>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</si>
  <si>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</si>
  <si>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</si>
  <si>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</si>
  <si>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</si>
  <si>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</si>
  <si>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</si>
  <si>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</si>
  <si>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</si>
  <si>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</si>
  <si>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</si>
  <si>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</si>
  <si>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</si>
  <si>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</si>
  <si>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</si>
  <si>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</si>
  <si>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</si>
  <si>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</si>
  <si>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</si>
  <si>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</si>
  <si>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</si>
  <si>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</si>
  <si>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</si>
  <si>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</si>
  <si>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</si>
  <si>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</si>
  <si>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</si>
  <si>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</si>
  <si>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</si>
  <si>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</si>
  <si>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</si>
  <si>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</si>
  <si>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</si>
  <si>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</si>
  <si>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</si>
  <si>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</si>
  <si>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</si>
  <si>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</si>
  <si>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</si>
  <si>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</si>
  <si>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</si>
  <si>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</si>
  <si>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</si>
  <si>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</si>
  <si>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</si>
  <si>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</si>
  <si>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</si>
  <si>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</si>
  <si>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</si>
  <si>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</si>
  <si>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</si>
  <si>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</si>
  <si>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</si>
  <si>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</si>
  <si>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</si>
  <si>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</si>
  <si>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</si>
  <si>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</si>
  <si>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</si>
  <si>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</si>
  <si>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</si>
  <si>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</si>
  <si>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</si>
  <si>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</si>
  <si>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</si>
  <si>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</si>
  <si>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</si>
  <si>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</si>
  <si>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</si>
  <si>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</si>
  <si>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</si>
  <si>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</si>
  <si>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</si>
  <si>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</si>
  <si>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</si>
  <si>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</si>
  <si>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</si>
  <si>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</si>
  <si>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</si>
  <si>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</si>
  <si>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</si>
  <si>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</si>
  <si>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</si>
  <si>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</si>
  <si>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</si>
  <si>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</si>
  <si>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</si>
  <si>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</si>
  <si>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</si>
  <si>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</si>
  <si>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</si>
  <si>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</si>
  <si>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</si>
  <si>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</si>
  <si>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</si>
  <si>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</si>
  <si>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</si>
  <si>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</si>
  <si>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</si>
  <si>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</si>
  <si>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</si>
  <si>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</si>
  <si>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</si>
  <si>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</si>
  <si>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</si>
  <si>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</si>
  <si>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</si>
  <si>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</si>
  <si>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</si>
  <si>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</si>
  <si>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</si>
  <si>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</si>
  <si>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</si>
  <si>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</si>
  <si>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</si>
  <si>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</si>
  <si>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</si>
  <si>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</si>
  <si>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</si>
  <si>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</si>
  <si>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</si>
  <si>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</si>
  <si>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</si>
  <si>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</si>
  <si>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</si>
  <si>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</si>
  <si>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</si>
  <si>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</si>
  <si>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</si>
  <si>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</si>
  <si>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</si>
  <si>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</si>
  <si>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</si>
  <si>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</si>
  <si>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</si>
  <si>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</si>
  <si>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</si>
  <si>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</si>
  <si>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</si>
  <si>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</si>
  <si>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</si>
  <si>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</si>
  <si>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</si>
  <si>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</si>
  <si>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</si>
  <si>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</si>
  <si>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</si>
  <si>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</si>
  <si>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</si>
  <si>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</si>
  <si>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</si>
  <si>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</si>
  <si>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</si>
  <si>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</si>
  <si>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</si>
  <si>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</si>
  <si>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</si>
  <si>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</si>
  <si>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</si>
  <si>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</si>
  <si>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</si>
  <si>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</si>
  <si>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</si>
  <si>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</si>
  <si>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</si>
  <si>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</si>
  <si>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</si>
  <si>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</si>
  <si>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</si>
  <si>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</si>
  <si>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</si>
  <si>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</si>
  <si>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</si>
  <si>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</si>
  <si>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</si>
  <si>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</si>
  <si>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</si>
  <si>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</si>
  <si>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</si>
  <si>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</si>
  <si>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</si>
  <si>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</si>
  <si>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</si>
  <si>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</si>
  <si>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</si>
  <si>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</si>
  <si>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</si>
  <si>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</si>
  <si>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</si>
  <si>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</si>
  <si>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</si>
  <si>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</si>
  <si>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</si>
  <si>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</si>
  <si>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</si>
  <si>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</si>
  <si>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</si>
  <si>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</si>
  <si>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</si>
  <si>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</si>
  <si>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</si>
  <si>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</si>
  <si>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</si>
  <si>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</si>
  <si>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</si>
  <si>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</si>
  <si>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</si>
  <si>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</si>
  <si>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</si>
  <si>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</si>
  <si>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</si>
  <si>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</si>
  <si>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</si>
  <si>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</si>
  <si>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</si>
  <si>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</si>
  <si>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</si>
  <si>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</si>
  <si>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</si>
  <si>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</si>
  <si>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</si>
  <si>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</si>
  <si>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</si>
  <si>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</si>
  <si>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</si>
  <si>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</si>
  <si>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</si>
  <si>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</si>
  <si>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</si>
  <si>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</si>
  <si>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</si>
  <si>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</si>
  <si>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</si>
  <si>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</si>
  <si>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</si>
  <si>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</si>
  <si>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</si>
  <si>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</si>
  <si>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</si>
  <si>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</si>
  <si>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</si>
  <si>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</si>
  <si>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</si>
  <si>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</si>
  <si>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</si>
  <si>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</si>
  <si>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</si>
  <si>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</si>
  <si>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</si>
  <si>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</si>
  <si>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</si>
  <si>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</si>
  <si>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</si>
  <si>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</si>
  <si>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</si>
  <si>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</si>
  <si>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</si>
  <si>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</si>
  <si>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</si>
  <si>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</si>
  <si>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</si>
  <si>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</si>
  <si>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</si>
  <si>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</si>
  <si>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</si>
  <si>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</si>
  <si>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</si>
  <si>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</si>
  <si>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</si>
  <si>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</si>
  <si>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</si>
  <si>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</si>
  <si>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</si>
  <si>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</si>
  <si>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</si>
  <si>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</si>
  <si>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</si>
  <si>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</si>
  <si>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</si>
  <si>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</si>
  <si>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</si>
  <si>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</si>
  <si>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</si>
  <si>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</si>
  <si>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</si>
  <si>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</si>
  <si>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</si>
  <si>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</si>
  <si>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</si>
  <si>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</si>
  <si>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</si>
  <si>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</si>
  <si>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</si>
  <si>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</si>
  <si>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</si>
  <si>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</si>
  <si>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</si>
  <si>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</si>
  <si>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</si>
  <si>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</si>
  <si>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</si>
  <si>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</si>
  <si>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</si>
  <si>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</si>
  <si>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</si>
  <si>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</si>
  <si>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</si>
  <si>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</si>
  <si>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</si>
  <si>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</si>
  <si>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</si>
  <si>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</si>
  <si>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</si>
  <si>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</si>
  <si>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</si>
  <si>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</si>
  <si>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</si>
  <si>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</si>
  <si>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</si>
  <si>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</si>
  <si>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</si>
  <si>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</si>
  <si>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</si>
  <si>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</si>
  <si>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</si>
  <si>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</si>
  <si>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</si>
  <si>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</si>
  <si>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</si>
  <si>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</si>
  <si>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</si>
  <si>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</si>
  <si>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</si>
  <si>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</si>
  <si>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</si>
  <si>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</si>
  <si>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</si>
  <si>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</si>
  <si>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</si>
  <si>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</si>
  <si>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</si>
  <si>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</si>
  <si>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</si>
  <si>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</si>
  <si>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</si>
  <si>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</si>
  <si>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</si>
  <si>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</si>
  <si>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</si>
  <si>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</si>
  <si>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</si>
  <si>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</si>
  <si>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</si>
  <si>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</si>
  <si>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</si>
  <si>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</si>
  <si>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</si>
  <si>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</si>
  <si>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</si>
  <si>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</si>
  <si>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</si>
  <si>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</si>
  <si>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</si>
  <si>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</si>
  <si>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</si>
  <si>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</si>
  <si>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</si>
  <si>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</si>
  <si>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</si>
  <si>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</si>
  <si>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</si>
  <si>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</si>
  <si>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</si>
  <si>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</si>
  <si>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</si>
  <si>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</si>
  <si>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</si>
  <si>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</si>
  <si>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</si>
  <si>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</si>
  <si>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</si>
  <si>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</si>
  <si>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</si>
  <si>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</si>
  <si>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</si>
  <si>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</si>
  <si>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</si>
  <si>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</si>
  <si>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</si>
  <si>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</si>
  <si>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</si>
  <si>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</si>
  <si>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</si>
  <si>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</si>
  <si>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</si>
  <si>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</si>
  <si>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</si>
  <si>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</si>
  <si>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</si>
  <si>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</si>
  <si>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</si>
  <si>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</si>
  <si>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</si>
  <si>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</si>
  <si>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</si>
  <si>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</si>
  <si>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</si>
  <si>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</si>
  <si>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</si>
  <si>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</si>
  <si>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</si>
  <si>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</si>
  <si>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</si>
  <si>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</si>
  <si>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</si>
  <si>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</si>
  <si>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</si>
  <si>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</si>
  <si>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</si>
  <si>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</si>
  <si>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</si>
  <si>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</si>
  <si>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</si>
  <si>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</si>
  <si>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</si>
  <si>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</si>
  <si>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</si>
  <si>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</si>
  <si>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</si>
  <si>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</si>
  <si>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</si>
  <si>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</si>
  <si>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</si>
  <si>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</si>
  <si>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</si>
  <si>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</si>
  <si>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</si>
  <si>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</si>
  <si>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</si>
  <si>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</si>
  <si>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</si>
  <si>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</si>
  <si>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</si>
  <si>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</si>
  <si>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</si>
  <si>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</si>
  <si>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</si>
  <si>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</si>
  <si>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</si>
  <si>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</si>
  <si>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</si>
  <si>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</si>
  <si>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</si>
  <si>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</si>
  <si>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</si>
  <si>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</si>
  <si>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</si>
  <si>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</si>
  <si>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</si>
  <si>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</si>
  <si>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</si>
  <si>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</si>
  <si>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</si>
  <si>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</si>
  <si>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</si>
  <si>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</si>
  <si>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</si>
  <si>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</si>
  <si>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</si>
  <si>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</si>
  <si>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</si>
  <si>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</si>
  <si>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</si>
  <si>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</si>
  <si>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</si>
  <si>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</si>
  <si>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</si>
  <si>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</si>
  <si>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</si>
  <si>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</si>
  <si>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</si>
  <si>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</si>
  <si>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</si>
  <si>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</si>
  <si>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</si>
  <si>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</si>
  <si>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</si>
  <si>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</si>
  <si>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</si>
  <si>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</si>
  <si>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</si>
  <si>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</si>
  <si>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</si>
  <si>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</si>
  <si>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</si>
  <si>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</si>
  <si>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</si>
  <si>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</si>
  <si>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</si>
  <si>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</si>
  <si>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</si>
  <si>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</si>
  <si>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</si>
  <si>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</si>
  <si>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</si>
  <si>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</si>
  <si>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</si>
  <si>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</si>
  <si>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</si>
  <si>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</si>
  <si>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</si>
  <si>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</si>
  <si>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</si>
  <si>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</si>
  <si>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</si>
  <si>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</si>
  <si>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</si>
  <si>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</si>
  <si>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</si>
  <si>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</si>
  <si>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</si>
  <si>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</si>
  <si>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</si>
  <si>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</si>
  <si>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</si>
  <si>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</si>
  <si>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</si>
  <si>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</si>
  <si>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</si>
  <si>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</si>
  <si>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</si>
  <si>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</si>
  <si>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</si>
  <si>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</si>
  <si>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</si>
  <si>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</si>
  <si>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</si>
  <si>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</si>
  <si>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</si>
  <si>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</si>
  <si>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</si>
  <si>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</si>
  <si>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</si>
  <si>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</si>
  <si>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</si>
  <si>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</si>
  <si>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</si>
  <si>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</si>
  <si>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</si>
  <si>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</si>
  <si>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</si>
  <si>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</si>
  <si>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</si>
  <si>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</si>
  <si>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</si>
  <si>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</si>
  <si>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</si>
  <si>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</si>
  <si>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</si>
  <si>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</si>
  <si>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</si>
  <si>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</si>
  <si>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</si>
  <si>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</si>
  <si>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</si>
  <si>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</si>
  <si>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</si>
  <si>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</si>
  <si>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</si>
  <si>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</si>
  <si>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</si>
  <si>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</si>
  <si>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</si>
  <si>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</si>
  <si>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</si>
  <si>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</si>
  <si>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</si>
  <si>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</si>
  <si>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</si>
  <si>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</si>
  <si>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</si>
  <si>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</si>
  <si>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</si>
  <si>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</si>
  <si>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</si>
  <si>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</si>
  <si>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</si>
  <si>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</si>
  <si>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</si>
  <si>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</si>
  <si>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</si>
  <si>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</si>
  <si>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</si>
  <si>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</si>
  <si>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</si>
  <si>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</si>
  <si>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</si>
  <si>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</si>
  <si>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</si>
  <si>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</si>
  <si>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</si>
  <si>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</si>
  <si>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</si>
  <si>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</si>
  <si>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</si>
  <si>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</si>
  <si>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</si>
  <si>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</si>
  <si>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</si>
  <si>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</si>
  <si>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</si>
  <si>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</si>
  <si>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</si>
  <si>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</si>
  <si>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</si>
  <si>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</si>
  <si>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</si>
  <si>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</si>
  <si>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</si>
  <si>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</si>
  <si>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</si>
  <si>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</si>
  <si>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</si>
  <si>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</si>
  <si>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</si>
  <si>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</si>
  <si>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</si>
  <si>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</si>
  <si>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</si>
  <si>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</si>
  <si>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</si>
  <si>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</si>
  <si>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</si>
  <si>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</si>
  <si>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</si>
  <si>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</si>
  <si>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</si>
  <si>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</si>
  <si>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</si>
  <si>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</si>
  <si>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</si>
  <si>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</si>
  <si>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</si>
  <si>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</si>
  <si>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</si>
  <si>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</si>
  <si>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</si>
  <si>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</si>
  <si>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</si>
  <si>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</si>
  <si>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</si>
  <si>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</si>
  <si>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</si>
  <si>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</si>
  <si>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</si>
  <si>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</si>
  <si>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</si>
  <si>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</si>
  <si>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</si>
  <si>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</si>
  <si>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</si>
  <si>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</si>
  <si>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</si>
  <si>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</si>
  <si>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</si>
  <si>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</si>
  <si>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</si>
  <si>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</si>
  <si>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</si>
  <si>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</si>
  <si>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</si>
  <si>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</si>
  <si>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</si>
  <si>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</si>
  <si>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</si>
  <si>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</si>
  <si>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</si>
  <si>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</si>
  <si>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</si>
  <si>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</si>
  <si>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</si>
  <si>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</si>
  <si>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</si>
  <si>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</si>
  <si>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</si>
  <si>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</si>
  <si>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</si>
  <si>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</si>
  <si>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</si>
  <si>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</si>
  <si>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</si>
  <si>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</si>
  <si>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</si>
  <si>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</si>
  <si>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</si>
  <si>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</si>
  <si>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</si>
  <si>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</si>
  <si>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</si>
  <si>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</si>
  <si>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</si>
  <si>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</si>
  <si>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</si>
  <si>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</si>
  <si>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</si>
  <si>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</si>
  <si>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</si>
  <si>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</si>
  <si>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</si>
  <si>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</si>
  <si>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</si>
  <si>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</si>
  <si>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</si>
  <si>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</si>
  <si>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</si>
  <si>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</si>
  <si>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</si>
  <si>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</si>
  <si>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</si>
  <si>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</si>
  <si>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</si>
  <si>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</si>
  <si>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</si>
  <si>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</si>
  <si>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</si>
  <si>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</si>
  <si>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</si>
  <si>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</si>
  <si>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</si>
  <si>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</si>
  <si>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</si>
  <si>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</si>
  <si>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</si>
  <si>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</si>
  <si>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</si>
  <si>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</si>
  <si>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</si>
  <si>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</si>
  <si>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</si>
  <si>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</si>
  <si>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</si>
  <si>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</si>
  <si>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</si>
  <si>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</si>
  <si>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</si>
  <si>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</si>
  <si>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</si>
  <si>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</si>
  <si>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</si>
  <si>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</si>
  <si>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</si>
  <si>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</si>
  <si>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</si>
  <si>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</si>
  <si>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</si>
  <si>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</si>
  <si>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</si>
  <si>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</si>
  <si>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</si>
  <si>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</si>
  <si>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</si>
  <si>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</si>
  <si>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</si>
  <si>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</si>
  <si>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</si>
  <si>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</si>
  <si>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</si>
  <si>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</si>
  <si>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</si>
  <si>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</si>
  <si>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</si>
  <si>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</si>
  <si>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</si>
  <si>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</si>
  <si>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</si>
  <si>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</si>
  <si>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</si>
  <si>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</si>
  <si>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</si>
  <si>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</si>
  <si>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</si>
  <si>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</si>
  <si>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</si>
  <si>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</si>
  <si>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</si>
  <si>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</si>
  <si>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</si>
  <si>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</si>
  <si>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</si>
  <si>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</si>
  <si>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</si>
  <si>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</si>
  <si>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</si>
  <si>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</si>
  <si>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</si>
  <si>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</si>
  <si>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</si>
  <si>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</si>
  <si>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</si>
  <si>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</si>
  <si>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</si>
  <si>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</si>
  <si>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</si>
  <si>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</si>
  <si>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</si>
  <si>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</si>
  <si>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</si>
  <si>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</si>
  <si>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</si>
  <si>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</si>
  <si>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</si>
  <si>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</si>
  <si>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</si>
  <si>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</si>
  <si>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</si>
  <si>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</si>
  <si>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</si>
  <si>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</si>
  <si>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</si>
  <si>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</si>
  <si>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</si>
  <si>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</si>
  <si>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</si>
  <si>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</si>
  <si>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</si>
  <si>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</si>
  <si>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</si>
  <si>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</si>
  <si>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</si>
  <si>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</si>
  <si>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</si>
  <si>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</si>
  <si>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</si>
  <si>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</si>
  <si>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</si>
  <si>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</si>
  <si>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</si>
  <si>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</si>
  <si>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</si>
  <si>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</si>
  <si>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</si>
  <si>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</si>
  <si>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</si>
  <si>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</si>
  <si>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</si>
  <si>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</si>
  <si>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</si>
  <si>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</si>
  <si>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</si>
  <si>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</si>
  <si>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</si>
  <si>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</si>
  <si>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</si>
  <si>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</si>
  <si>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</si>
  <si>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</si>
  <si>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</si>
  <si>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</si>
  <si>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</si>
  <si>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</si>
  <si>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</si>
  <si>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</si>
  <si>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</si>
  <si>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</si>
  <si>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</si>
  <si>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</si>
  <si>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</si>
  <si>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</si>
  <si>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</si>
  <si>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</si>
  <si>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</si>
  <si>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</si>
  <si>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</si>
  <si>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</si>
  <si>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</si>
  <si>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</si>
  <si>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</si>
  <si>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</si>
  <si>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</si>
  <si>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</si>
  <si>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</si>
  <si>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</si>
  <si>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</si>
  <si>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</si>
  <si>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</si>
  <si>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</si>
  <si>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</si>
  <si>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</si>
  <si>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</si>
  <si>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</si>
  <si>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</si>
  <si>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</si>
  <si>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</si>
  <si>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</si>
  <si>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</si>
  <si>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</si>
  <si>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</si>
  <si>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</si>
  <si>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</si>
  <si>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</si>
  <si>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</si>
  <si>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</si>
  <si>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</si>
  <si>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</si>
  <si>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</si>
  <si>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</si>
  <si>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</si>
  <si>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</si>
  <si>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</si>
  <si>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</si>
  <si>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</si>
  <si>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</si>
  <si>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</si>
  <si>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</si>
  <si>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</si>
  <si>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</si>
  <si>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</si>
  <si>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</si>
  <si>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</si>
  <si>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</si>
  <si>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</si>
  <si>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</si>
  <si>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</si>
  <si>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</si>
  <si>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</si>
  <si>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</si>
  <si>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</si>
  <si>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</si>
  <si>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</si>
  <si>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</si>
  <si>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</si>
  <si>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</si>
  <si>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</si>
  <si>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</si>
  <si>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</si>
  <si>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</si>
  <si>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</si>
  <si>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</si>
  <si>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</si>
  <si>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</si>
  <si>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</si>
  <si>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</si>
  <si>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</si>
  <si>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</si>
  <si>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</si>
  <si>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</si>
  <si>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</si>
  <si>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</si>
  <si>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</si>
  <si>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</si>
  <si>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</si>
  <si>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</si>
  <si>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</si>
  <si>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</si>
  <si>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</si>
  <si>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</si>
  <si>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</si>
  <si>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</si>
  <si>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</si>
  <si>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</si>
  <si>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</si>
  <si>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</si>
  <si>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</si>
  <si>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</si>
  <si>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</si>
  <si>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</si>
  <si>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</si>
  <si>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</si>
  <si>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</si>
  <si>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</si>
  <si>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</si>
  <si>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</si>
  <si>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</si>
  <si>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</si>
  <si>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</si>
  <si>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</si>
  <si>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</si>
  <si>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</si>
  <si>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</si>
  <si>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</si>
  <si>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</si>
  <si>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</si>
  <si>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</si>
  <si>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</si>
  <si>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</si>
  <si>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</si>
  <si>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</si>
  <si>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</si>
  <si>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</si>
  <si>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</si>
  <si>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</si>
  <si>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</si>
  <si>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</si>
  <si>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</si>
  <si>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</si>
  <si>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</si>
  <si>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</si>
  <si>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</si>
  <si>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</si>
  <si>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</si>
  <si>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</si>
  <si>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</si>
  <si>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</si>
  <si>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</si>
  <si>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</si>
  <si>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</si>
  <si>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</si>
  <si>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</si>
  <si>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</si>
  <si>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</si>
  <si>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</si>
  <si>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</si>
  <si>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</si>
  <si>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</si>
  <si>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</si>
  <si>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</si>
  <si>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</si>
  <si>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</si>
  <si>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</si>
  <si>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</si>
  <si>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</si>
  <si>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</si>
  <si>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</si>
  <si>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</si>
  <si>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</si>
  <si>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</si>
  <si>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</si>
  <si>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</si>
  <si>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</si>
  <si>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</si>
  <si>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</si>
  <si>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</si>
  <si>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</si>
  <si>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</si>
  <si>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</si>
  <si>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</si>
  <si>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</si>
  <si>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</si>
  <si>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</si>
  <si>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</si>
  <si>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</si>
  <si>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</si>
  <si>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</si>
  <si>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</si>
  <si>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</si>
  <si>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</si>
  <si>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</si>
  <si>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</si>
  <si>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</si>
  <si>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</si>
  <si>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</si>
  <si>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</si>
  <si>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</si>
  <si>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</si>
  <si>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</si>
  <si>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</si>
  <si>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</si>
  <si>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</si>
  <si>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</si>
  <si>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</si>
  <si>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</si>
  <si>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</si>
  <si>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</si>
  <si>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</si>
  <si>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</si>
  <si>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</si>
  <si>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</si>
  <si>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</si>
  <si>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</si>
  <si>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</si>
  <si>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</si>
  <si>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</si>
  <si>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</si>
  <si>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</si>
  <si>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</si>
  <si>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</si>
  <si>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</si>
  <si>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</si>
  <si>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</si>
  <si>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</si>
  <si>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</si>
  <si>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</si>
  <si>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</si>
  <si>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</si>
  <si>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</si>
  <si>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</si>
  <si>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</si>
  <si>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</si>
  <si>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</si>
  <si>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</si>
  <si>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</si>
  <si>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</si>
  <si>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</si>
  <si>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</si>
  <si>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</si>
  <si>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</si>
  <si>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</si>
  <si>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</si>
  <si>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</si>
  <si>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</si>
  <si>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</si>
  <si>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</si>
  <si>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</si>
  <si>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</si>
  <si>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</si>
  <si>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</si>
  <si>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</si>
  <si>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</si>
  <si>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</si>
  <si>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</si>
  <si>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</si>
  <si>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</si>
  <si>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</si>
  <si>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</si>
  <si>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</si>
  <si>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</si>
  <si>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</si>
  <si>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</si>
  <si>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</si>
  <si>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</si>
  <si>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</si>
  <si>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</si>
  <si>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</si>
  <si>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</si>
  <si>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</si>
  <si>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</si>
  <si>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</si>
  <si>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</si>
  <si>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</si>
  <si>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</si>
  <si>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</si>
  <si>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</si>
  <si>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</si>
  <si>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</si>
  <si>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</si>
  <si>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</si>
  <si>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</si>
  <si>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</si>
  <si>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</si>
  <si>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</si>
  <si>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</si>
  <si>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</si>
  <si>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</si>
  <si>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</si>
  <si>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</si>
  <si>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</si>
  <si>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</si>
  <si>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</si>
  <si>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</si>
  <si>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</si>
  <si>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</si>
  <si>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</si>
  <si>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</si>
  <si>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</si>
  <si>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</si>
  <si>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</si>
  <si>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</si>
  <si>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</si>
  <si>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</si>
  <si>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</si>
  <si>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</si>
  <si>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</si>
  <si>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</si>
  <si>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</si>
  <si>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</si>
  <si>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</si>
  <si>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</si>
  <si>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</si>
  <si>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</si>
  <si>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</si>
  <si>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</si>
  <si>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</si>
  <si>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</si>
  <si>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</si>
  <si>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</si>
  <si>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</si>
  <si>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</si>
  <si>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</si>
  <si>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</si>
  <si>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</si>
  <si>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</si>
  <si>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</si>
  <si>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</si>
  <si>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</si>
  <si>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</si>
  <si>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</si>
  <si>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</si>
  <si>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</si>
  <si>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</si>
  <si>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</si>
  <si>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</si>
  <si>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</si>
  <si>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</si>
  <si>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</si>
  <si>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</si>
  <si>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</si>
  <si>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</si>
  <si>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</si>
  <si>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</si>
  <si>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</si>
  <si>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</si>
  <si>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</si>
  <si>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</si>
  <si>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</si>
  <si>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</si>
  <si>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</si>
  <si>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</si>
  <si>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</si>
  <si>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</si>
  <si>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</si>
  <si>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</si>
  <si>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</si>
  <si>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</si>
  <si>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</si>
  <si>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</si>
  <si>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</si>
  <si>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</si>
  <si>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</si>
  <si>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</si>
  <si>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</si>
  <si>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</si>
  <si>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</si>
  <si>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</si>
  <si>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</si>
  <si>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</si>
  <si>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</si>
  <si>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</si>
  <si>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</si>
  <si>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</si>
  <si>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</si>
  <si>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</si>
  <si>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</si>
  <si>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</si>
  <si>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</si>
  <si>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</si>
  <si>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</si>
  <si>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</si>
  <si>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</si>
  <si>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</si>
  <si>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</si>
  <si>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</si>
  <si>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</si>
  <si>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</si>
  <si>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</si>
  <si>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</si>
  <si>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</si>
  <si>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</si>
  <si>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</si>
  <si>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</si>
  <si>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</si>
  <si>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</si>
  <si>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</si>
  <si>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</si>
  <si>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</si>
  <si>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</si>
  <si>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</si>
  <si>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</si>
  <si>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</si>
  <si>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</si>
  <si>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</si>
  <si>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</si>
  <si>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</si>
  <si>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</si>
  <si>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</si>
  <si>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</si>
  <si>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</si>
  <si>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</si>
  <si>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</si>
  <si>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</si>
  <si>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</si>
  <si>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</si>
  <si>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</si>
  <si>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</si>
  <si>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</si>
  <si>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</si>
  <si>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</si>
  <si>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</si>
  <si>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</si>
  <si>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</si>
  <si>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</si>
  <si>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</si>
  <si>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</si>
  <si>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</si>
  <si>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</si>
  <si>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</si>
  <si>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</si>
  <si>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</si>
  <si>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</si>
  <si>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</si>
  <si>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</si>
  <si>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</si>
  <si>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</si>
  <si>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</si>
  <si>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</si>
  <si>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</si>
  <si>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</si>
  <si>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</si>
  <si>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</si>
  <si>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</si>
  <si>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</si>
  <si>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</si>
  <si>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</si>
  <si>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</si>
  <si>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</si>
  <si>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</si>
  <si>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</si>
  <si>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</si>
  <si>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</si>
  <si>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</si>
  <si>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</si>
  <si>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</si>
  <si>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</si>
  <si>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</si>
  <si>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</si>
  <si>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</si>
  <si>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</si>
  <si>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</si>
  <si>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</si>
  <si>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</si>
  <si>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</si>
  <si>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</si>
  <si>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</si>
  <si>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</si>
  <si>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</si>
  <si>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</si>
  <si>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</si>
  <si>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</si>
  <si>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</si>
  <si>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</si>
  <si>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</si>
  <si>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</si>
  <si>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</si>
  <si>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</si>
  <si>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</si>
  <si>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</si>
  <si>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</si>
  <si>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</si>
  <si>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</si>
  <si>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</si>
  <si>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</si>
  <si>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</si>
  <si>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</si>
  <si>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</si>
  <si>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</si>
  <si>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</si>
  <si>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</si>
  <si>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</si>
  <si>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</si>
  <si>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</si>
  <si>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</si>
  <si>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</si>
  <si>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</si>
  <si>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</si>
  <si>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</si>
  <si>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</si>
  <si>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</si>
  <si>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</si>
  <si>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</si>
  <si>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</si>
  <si>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</si>
  <si>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</si>
  <si>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</si>
  <si>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</si>
  <si>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</si>
  <si>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</si>
  <si>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</si>
  <si>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</si>
  <si>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</si>
  <si>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</si>
  <si>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</si>
  <si>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</si>
  <si>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</si>
  <si>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</si>
  <si>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</si>
  <si>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</si>
  <si>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</si>
  <si>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</si>
  <si>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</si>
  <si>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</si>
  <si>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</si>
  <si>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</si>
  <si>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</si>
  <si>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</si>
  <si>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</si>
  <si>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</si>
  <si>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</si>
  <si>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</si>
  <si>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</si>
  <si>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</si>
  <si>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</si>
  <si>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</si>
  <si>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</si>
  <si>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</si>
  <si>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</si>
  <si>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</si>
  <si>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</si>
  <si>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</si>
  <si>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</si>
  <si>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</si>
  <si>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</si>
  <si>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</si>
  <si>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</si>
  <si>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</si>
  <si>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</si>
  <si>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</si>
  <si>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</si>
  <si>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</si>
  <si>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</si>
  <si>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</si>
  <si>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</si>
  <si>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</si>
  <si>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</si>
  <si>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</si>
  <si>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</si>
  <si>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</si>
  <si>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</si>
  <si>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</si>
  <si>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</si>
  <si>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</si>
  <si>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</si>
  <si>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</si>
  <si>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</si>
  <si>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</si>
  <si>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</si>
  <si>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</si>
  <si>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</si>
  <si>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</si>
  <si>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</si>
  <si>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</si>
  <si>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</si>
  <si>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</si>
  <si>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</si>
  <si>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</si>
  <si>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</si>
  <si>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</si>
  <si>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</si>
  <si>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</si>
  <si>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</si>
  <si>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</si>
  <si>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</si>
  <si>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</si>
  <si>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</si>
  <si>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</si>
  <si>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</si>
  <si>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</si>
  <si>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</si>
  <si>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</si>
  <si>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</si>
  <si>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</si>
  <si>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</si>
  <si>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</si>
  <si>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</si>
  <si>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</si>
  <si>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</si>
  <si>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</si>
  <si>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</si>
  <si>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</si>
  <si>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</si>
  <si>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</si>
  <si>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</si>
  <si>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</si>
  <si>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</si>
  <si>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</si>
  <si>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</si>
  <si>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</si>
  <si>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</si>
  <si>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</si>
  <si>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</si>
  <si>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</si>
  <si>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</si>
  <si>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</si>
  <si>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</si>
  <si>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</si>
  <si>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</si>
  <si>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</si>
  <si>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</si>
  <si>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</si>
  <si>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</si>
  <si>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</si>
  <si>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</si>
  <si>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</si>
  <si>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</si>
  <si>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</si>
  <si>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</si>
  <si>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</si>
  <si>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</si>
  <si>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</si>
  <si>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</si>
  <si>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</si>
  <si>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</si>
  <si>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</si>
  <si>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</si>
  <si>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</si>
  <si>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</si>
  <si>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</si>
  <si>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</si>
  <si>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</si>
  <si>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</si>
  <si>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</si>
  <si>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</si>
  <si>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</si>
  <si>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</si>
  <si>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</si>
  <si>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</si>
  <si>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</si>
  <si>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</si>
  <si>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</si>
  <si>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</si>
  <si>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</si>
  <si>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</si>
  <si>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</si>
  <si>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</si>
  <si>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</si>
  <si>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</si>
  <si>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</si>
  <si>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</si>
  <si>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</si>
  <si>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</si>
  <si>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</si>
  <si>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</si>
  <si>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</si>
  <si>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</si>
  <si>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</si>
  <si>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</si>
  <si>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</si>
  <si>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</si>
  <si>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</si>
  <si>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</si>
  <si>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</si>
  <si>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</si>
  <si>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</si>
  <si>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</si>
  <si>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</si>
  <si>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</si>
  <si>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</si>
  <si>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</si>
  <si>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</si>
  <si>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</si>
  <si>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</si>
  <si>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</si>
  <si>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</si>
  <si>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</si>
  <si>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</si>
  <si>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</si>
  <si>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</si>
  <si>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</si>
  <si>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</si>
  <si>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</si>
  <si>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</si>
  <si>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</si>
  <si>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</si>
  <si>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</si>
  <si>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</si>
  <si>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</si>
  <si>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</si>
  <si>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</si>
  <si>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</si>
  <si>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</si>
  <si>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</si>
  <si>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</si>
  <si>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</si>
  <si>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</si>
  <si>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</si>
  <si>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</si>
  <si>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</si>
  <si>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</si>
  <si>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</si>
  <si>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</si>
  <si>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</si>
  <si>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</si>
  <si>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</si>
  <si>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</si>
  <si>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</si>
  <si>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</si>
  <si>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</si>
  <si>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</si>
  <si>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</si>
  <si>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</si>
  <si>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</si>
  <si>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</si>
  <si>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</si>
  <si>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</si>
  <si>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</si>
  <si>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</si>
  <si>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</si>
  <si>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</si>
  <si>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</si>
  <si>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</si>
  <si>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</si>
  <si>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</si>
  <si>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</si>
  <si>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</si>
  <si>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</si>
  <si>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</si>
  <si>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</si>
  <si>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</si>
  <si>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</si>
  <si>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</si>
  <si>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</si>
  <si>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</si>
  <si>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</si>
  <si>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</si>
  <si>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</si>
  <si>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</si>
  <si>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</si>
  <si>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</si>
  <si>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</si>
  <si>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</si>
  <si>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</si>
  <si>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</si>
  <si>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</si>
  <si>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</si>
  <si>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</si>
  <si>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</si>
  <si>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</si>
  <si>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</si>
  <si>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</si>
  <si>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</si>
  <si>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</si>
  <si>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</si>
  <si>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</si>
  <si>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</si>
  <si>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</si>
  <si>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</si>
  <si>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</si>
  <si>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</si>
  <si>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</si>
  <si>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</si>
  <si>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</si>
  <si>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</si>
  <si>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</si>
  <si>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</si>
  <si>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</si>
  <si>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</si>
  <si>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</si>
  <si>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</si>
  <si>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</si>
  <si>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</si>
  <si>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</si>
  <si>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</si>
  <si>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</si>
  <si>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</si>
  <si>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</si>
  <si>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</si>
  <si>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</si>
  <si>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</si>
  <si>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</si>
  <si>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</si>
  <si>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</si>
  <si>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</si>
  <si>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</si>
  <si>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</si>
  <si>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</si>
  <si>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</si>
  <si>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</si>
  <si>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</si>
  <si>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</si>
  <si>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</si>
  <si>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</si>
  <si>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</si>
  <si>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</si>
  <si>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</si>
  <si>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</si>
  <si>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</si>
  <si>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</si>
  <si>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</si>
  <si>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</si>
  <si>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</si>
  <si>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</si>
  <si>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</si>
  <si>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</si>
  <si>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</si>
  <si>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</si>
  <si>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</si>
  <si>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</si>
  <si>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</si>
  <si>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</si>
  <si>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</si>
  <si>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</si>
  <si>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</si>
  <si>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</si>
  <si>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</si>
  <si>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</si>
  <si>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</si>
  <si>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</si>
  <si>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</si>
  <si>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</si>
  <si>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</si>
  <si>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</si>
  <si>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</si>
  <si>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</si>
  <si>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</si>
  <si>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</si>
  <si>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</si>
  <si>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</si>
  <si>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</si>
  <si>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</si>
  <si>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</si>
  <si>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</si>
  <si>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</si>
  <si>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</si>
  <si>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</si>
  <si>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</si>
  <si>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</si>
  <si>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</si>
  <si>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</si>
  <si>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</si>
  <si>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</si>
  <si>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</si>
  <si>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</si>
  <si>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</si>
  <si>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</si>
  <si>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</si>
  <si>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</si>
  <si>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</si>
  <si>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</si>
  <si>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</si>
  <si>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</si>
  <si>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</si>
  <si>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</si>
  <si>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</si>
  <si>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</si>
  <si>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</si>
  <si>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</si>
  <si>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</si>
  <si>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</si>
  <si>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</si>
  <si>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</si>
  <si>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</si>
  <si>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</si>
  <si>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</si>
  <si>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</si>
  <si>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</si>
  <si>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</si>
  <si>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</si>
  <si>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</si>
  <si>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</si>
  <si>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</si>
  <si>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</si>
  <si>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</si>
  <si>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</si>
  <si>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</si>
  <si>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</si>
  <si>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</si>
  <si>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</si>
  <si>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</si>
  <si>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</si>
  <si>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</si>
  <si>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</si>
  <si>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</si>
  <si>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</si>
  <si>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</si>
  <si>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</si>
  <si>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</si>
  <si>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</si>
  <si>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</si>
  <si>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</si>
  <si>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</si>
  <si>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</si>
  <si>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</si>
  <si>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</si>
  <si>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</si>
  <si>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</si>
  <si>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</si>
  <si>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</si>
  <si>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</si>
  <si>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</si>
  <si>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</si>
  <si>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</si>
  <si>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</si>
  <si>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</si>
  <si>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</si>
  <si>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</si>
  <si>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</si>
  <si>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</si>
  <si>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</si>
  <si>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</si>
  <si>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</si>
  <si>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</si>
  <si>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</si>
  <si>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</si>
  <si>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</si>
  <si>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</si>
  <si>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</si>
  <si>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</si>
  <si>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</si>
  <si>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</si>
  <si>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</si>
  <si>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</si>
  <si>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</si>
  <si>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</si>
  <si>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</si>
  <si>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</si>
  <si>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</si>
  <si>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</si>
  <si>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</si>
  <si>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</si>
  <si>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</si>
  <si>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</si>
  <si>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</si>
  <si>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</si>
  <si>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</si>
  <si>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</si>
  <si>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</si>
  <si>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</si>
  <si>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</si>
  <si>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</si>
  <si>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</si>
  <si>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</si>
  <si>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</si>
  <si>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</si>
  <si>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</si>
  <si>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</si>
  <si>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</si>
  <si>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</si>
  <si>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</si>
  <si>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</si>
  <si>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</si>
  <si>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</si>
  <si>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</si>
  <si>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</si>
  <si>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</si>
  <si>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</si>
  <si>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</si>
  <si>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</si>
  <si>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</si>
  <si>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</si>
  <si>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</si>
  <si>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</si>
  <si>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</si>
  <si>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</si>
  <si>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</si>
  <si>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</si>
  <si>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</si>
  <si>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</si>
  <si>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</si>
  <si>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</si>
  <si>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</si>
  <si>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</si>
  <si>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</si>
  <si>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</si>
  <si>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</si>
  <si>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</si>
  <si>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</si>
  <si>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</si>
  <si>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</si>
  <si>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</si>
  <si>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</si>
  <si>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</si>
  <si>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</si>
  <si>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</si>
  <si>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</si>
  <si>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</si>
  <si>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</si>
  <si>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</si>
  <si>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</si>
  <si>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</si>
  <si>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</si>
  <si>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</si>
  <si>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</si>
  <si>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</si>
  <si>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</si>
  <si>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</si>
  <si>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</si>
  <si>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</si>
  <si>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</si>
  <si>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</si>
  <si>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</si>
  <si>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</si>
  <si>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</si>
  <si>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</si>
  <si>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</si>
  <si>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</si>
  <si>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</si>
  <si>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</si>
  <si>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</si>
  <si>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</si>
  <si>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</si>
  <si>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</si>
  <si>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</si>
  <si>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</si>
  <si>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</si>
  <si>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</si>
  <si>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</si>
  <si>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</si>
  <si>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</si>
  <si>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</si>
  <si>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</si>
  <si>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</si>
  <si>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</si>
  <si>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</si>
  <si>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</si>
  <si>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</si>
  <si>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</si>
  <si>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</si>
  <si>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</si>
  <si>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</si>
  <si>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</si>
  <si>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</si>
  <si>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</si>
  <si>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</si>
  <si>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</si>
  <si>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</si>
  <si>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</si>
  <si>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</si>
  <si>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</si>
  <si>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</si>
  <si>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</si>
  <si>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</si>
  <si>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</si>
  <si>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</si>
  <si>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</si>
  <si>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</si>
  <si>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</si>
  <si>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</si>
  <si>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</si>
  <si>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</si>
  <si>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</si>
  <si>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</si>
  <si>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</si>
  <si>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</si>
  <si>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</si>
  <si>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</si>
  <si>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</si>
  <si>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</si>
  <si>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</si>
  <si>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</si>
  <si>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</si>
  <si>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</si>
  <si>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</si>
  <si>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</si>
  <si>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</si>
  <si>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</si>
  <si>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</si>
  <si>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</si>
  <si>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</si>
  <si>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</si>
  <si>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</si>
  <si>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</si>
  <si>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</si>
  <si>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</si>
  <si>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</si>
  <si>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</si>
  <si>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</si>
  <si>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</si>
  <si>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</si>
  <si>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</si>
  <si>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</si>
  <si>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</si>
  <si>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</si>
  <si>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</si>
  <si>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</si>
  <si>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</si>
  <si>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</si>
  <si>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</si>
  <si>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</si>
  <si>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</si>
  <si>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</si>
  <si>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</si>
  <si>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</si>
  <si>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</si>
  <si>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</si>
  <si>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</si>
  <si>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</si>
  <si>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</si>
  <si>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</si>
  <si>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</si>
  <si>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</si>
  <si>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</si>
  <si>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</si>
  <si>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</si>
  <si>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</si>
  <si>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</si>
  <si>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</si>
  <si>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</si>
  <si>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</si>
  <si>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</si>
  <si>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</si>
  <si>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</si>
  <si>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</si>
  <si>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</si>
  <si>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</si>
  <si>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</si>
  <si>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</si>
  <si>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</si>
  <si>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</si>
  <si>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</si>
  <si>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</si>
  <si>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</si>
  <si>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</si>
  <si>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</si>
  <si>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</si>
  <si>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</si>
  <si>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</si>
  <si>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</si>
  <si>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</si>
  <si>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</si>
  <si>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</si>
  <si>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</si>
  <si>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</si>
  <si>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</si>
  <si>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</si>
  <si>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</si>
  <si>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</si>
  <si>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</si>
  <si>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</si>
  <si>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</si>
  <si>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</si>
  <si>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</si>
  <si>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</si>
  <si>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</si>
  <si>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</si>
  <si>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</si>
  <si>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</si>
  <si>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</si>
  <si>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</si>
  <si>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</si>
  <si>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</si>
  <si>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</si>
  <si>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</si>
  <si>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</si>
  <si>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</si>
  <si>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</si>
  <si>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</si>
  <si>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</si>
  <si>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</si>
  <si>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</si>
  <si>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</si>
  <si>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</si>
  <si>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</si>
  <si>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</si>
  <si>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</si>
  <si>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</si>
  <si>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</si>
  <si>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</si>
  <si>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</si>
  <si>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</si>
  <si>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</si>
  <si>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</si>
  <si>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</si>
  <si>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</si>
  <si>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</si>
  <si>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</si>
  <si>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</si>
  <si>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</si>
  <si>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</si>
  <si>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</si>
  <si>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</si>
  <si>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</si>
  <si>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</si>
  <si>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</si>
  <si>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</si>
  <si>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</si>
  <si>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</si>
  <si>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</si>
  <si>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</si>
  <si>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</si>
  <si>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</si>
  <si>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</si>
  <si>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</si>
  <si>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</si>
  <si>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</si>
  <si>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</si>
  <si>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</si>
  <si>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</si>
  <si>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</si>
  <si>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</si>
  <si>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</si>
  <si>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</si>
  <si>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</si>
  <si>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</si>
  <si>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</si>
  <si>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</si>
  <si>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</si>
  <si>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</si>
  <si>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</si>
  <si>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</si>
  <si>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</si>
  <si>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</si>
  <si>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</si>
  <si>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</si>
  <si>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</si>
  <si>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</si>
  <si>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</si>
  <si>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</si>
  <si>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</si>
  <si>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</si>
  <si>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</si>
  <si>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</si>
  <si>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</si>
  <si>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</si>
  <si>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</si>
  <si>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</si>
  <si>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</si>
  <si>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</si>
  <si>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</si>
  <si>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</si>
  <si>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</si>
  <si>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</si>
  <si>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</si>
  <si>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</si>
  <si>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</si>
  <si>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</si>
  <si>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</si>
  <si>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</si>
  <si>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</si>
  <si>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</si>
  <si>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</si>
  <si>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</si>
  <si>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</si>
  <si>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</si>
  <si>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</si>
  <si>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</si>
  <si>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</si>
  <si>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</si>
  <si>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</si>
  <si>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</si>
  <si>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</si>
  <si>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</si>
  <si>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</si>
  <si>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</si>
  <si>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</si>
  <si>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</si>
  <si>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</si>
  <si>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</si>
  <si>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</si>
  <si>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</si>
  <si>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</si>
  <si>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</si>
  <si>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</si>
  <si>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</si>
  <si>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</si>
  <si>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</si>
  <si>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</si>
  <si>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</si>
  <si>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</si>
  <si>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</si>
  <si>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</si>
  <si>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</si>
  <si>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</si>
  <si>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</si>
  <si>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</si>
  <si>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</si>
  <si>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</si>
  <si>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</si>
  <si>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</si>
  <si>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</si>
  <si>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</si>
  <si>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</si>
  <si>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</si>
  <si>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</si>
  <si>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</si>
  <si>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</si>
  <si>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</si>
  <si>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</si>
  <si>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</si>
  <si>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</si>
  <si>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</si>
  <si>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</si>
  <si>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</si>
  <si>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</si>
  <si>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</si>
  <si>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</si>
  <si>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</si>
  <si>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</si>
  <si>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</si>
  <si>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</si>
  <si>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</si>
  <si>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</si>
  <si>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</si>
  <si>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</si>
  <si>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</si>
  <si>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</si>
  <si>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</si>
  <si>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</si>
  <si>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</si>
  <si>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</si>
  <si>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</si>
  <si>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</si>
  <si>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</si>
  <si>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</si>
  <si>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</si>
  <si>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</si>
  <si>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</si>
  <si>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</si>
  <si>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</si>
  <si>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</si>
  <si>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</si>
  <si>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</si>
  <si>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</si>
  <si>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</si>
  <si>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</si>
  <si>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</si>
  <si>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</si>
  <si>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</si>
  <si>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</si>
  <si>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</si>
  <si>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</si>
  <si>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</si>
  <si>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</si>
  <si>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</si>
  <si>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</si>
  <si>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</si>
  <si>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</si>
  <si>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</si>
  <si>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</si>
  <si>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</si>
  <si>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</si>
  <si>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</si>
  <si>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</si>
  <si>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</si>
  <si>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</si>
  <si>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</si>
  <si>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</si>
  <si>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</si>
  <si>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</si>
  <si>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</si>
  <si>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</si>
  <si>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</si>
  <si>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</si>
  <si>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</si>
  <si>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</si>
  <si>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</si>
  <si>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</si>
  <si>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</si>
  <si>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</si>
  <si>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</si>
  <si>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</si>
  <si>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</si>
  <si>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</si>
  <si>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</si>
  <si>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</si>
  <si>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</si>
  <si>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</si>
  <si>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</si>
  <si>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</si>
  <si>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</si>
  <si>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</si>
  <si>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</si>
  <si>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</si>
  <si>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</si>
  <si>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</si>
  <si>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</si>
  <si>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</si>
  <si>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</si>
  <si>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</si>
  <si>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</si>
  <si>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</si>
  <si>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</si>
  <si>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</si>
  <si>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</si>
  <si>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</si>
  <si>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</si>
  <si>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</si>
  <si>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</si>
  <si>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</si>
  <si>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</si>
  <si>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</si>
  <si>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</si>
  <si>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</si>
  <si>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</si>
  <si>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</si>
  <si>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</si>
  <si>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</si>
  <si>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</si>
  <si>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</si>
  <si>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</si>
  <si>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</si>
  <si>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</si>
  <si>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</si>
  <si>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</si>
  <si>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</si>
  <si>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</si>
  <si>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</si>
  <si>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</si>
  <si>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</si>
  <si>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</si>
  <si>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</si>
  <si>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</si>
  <si>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</si>
  <si>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</si>
  <si>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</si>
  <si>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</si>
  <si>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</si>
  <si>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</si>
  <si>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</si>
  <si>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</si>
  <si>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</si>
  <si>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</si>
  <si>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</si>
  <si>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</si>
  <si>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</si>
  <si>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</si>
  <si>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</si>
  <si>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</si>
  <si>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</si>
  <si>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</si>
  <si>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</si>
  <si>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</si>
  <si>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</si>
  <si>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</si>
  <si>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</si>
  <si>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</si>
  <si>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</si>
  <si>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</si>
  <si>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</si>
  <si>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</si>
  <si>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</si>
  <si>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</si>
  <si>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</si>
  <si>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</si>
  <si>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</si>
  <si>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</si>
  <si>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</si>
  <si>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</si>
  <si>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</si>
  <si>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</si>
  <si>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</si>
  <si>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</si>
  <si>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</si>
  <si>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</si>
  <si>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</si>
  <si>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</si>
  <si>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</si>
  <si>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</si>
  <si>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</si>
  <si>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</si>
  <si>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</si>
  <si>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</si>
  <si>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</si>
  <si>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</si>
  <si>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</si>
  <si>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</si>
  <si>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</si>
  <si>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</si>
  <si>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</si>
  <si>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</si>
  <si>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</si>
  <si>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</si>
  <si>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</si>
  <si>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</si>
  <si>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</si>
  <si>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</si>
  <si>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</si>
  <si>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</si>
  <si>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</si>
  <si>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</si>
  <si>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</si>
  <si>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</si>
  <si>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</si>
  <si>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</si>
  <si>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</si>
  <si>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</si>
  <si>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</si>
  <si>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</si>
  <si>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</si>
  <si>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</si>
  <si>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</si>
  <si>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</si>
  <si>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</si>
  <si>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</si>
  <si>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</si>
  <si>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</si>
  <si>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</si>
  <si>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</si>
  <si>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</si>
  <si>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</si>
  <si>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</si>
  <si>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</si>
  <si>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</si>
  <si>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</si>
  <si>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</si>
  <si>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</si>
  <si>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</si>
  <si>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</si>
  <si>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</si>
  <si>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</si>
  <si>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</si>
  <si>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</si>
  <si>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</si>
  <si>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</si>
  <si>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</si>
  <si>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</si>
  <si>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</si>
  <si>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</si>
  <si>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</si>
  <si>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</si>
  <si>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</si>
  <si>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</si>
  <si>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</si>
  <si>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</si>
  <si>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</si>
  <si>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</si>
  <si>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</si>
  <si>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</si>
  <si>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</si>
  <si>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</si>
  <si>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</si>
  <si>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</si>
  <si>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</si>
  <si>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</si>
  <si>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</si>
  <si>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</si>
  <si>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</si>
  <si>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</si>
  <si>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</si>
  <si>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</si>
  <si>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</si>
  <si>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</si>
  <si>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</si>
  <si>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</si>
  <si>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</si>
  <si>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</si>
  <si>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</si>
  <si>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</si>
  <si>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</si>
  <si>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</si>
  <si>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</si>
  <si>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</si>
  <si>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</si>
  <si>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</si>
  <si>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</si>
  <si>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</si>
  <si>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</si>
  <si>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</si>
  <si>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</si>
  <si>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</si>
  <si>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</si>
  <si>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</si>
  <si>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</si>
  <si>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</si>
  <si>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</si>
  <si>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</si>
  <si>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</si>
  <si>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</si>
  <si>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</si>
  <si>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</si>
  <si>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</si>
  <si>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</si>
  <si>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</si>
  <si>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</si>
  <si>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</si>
  <si>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</si>
  <si>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</si>
  <si>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</si>
  <si>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</si>
  <si>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</si>
  <si>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</si>
  <si>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</si>
  <si>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</si>
  <si>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</si>
  <si>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</si>
  <si>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</si>
  <si>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</si>
  <si>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</si>
  <si>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</si>
  <si>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</si>
  <si>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</si>
  <si>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</si>
  <si>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</si>
  <si>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</si>
  <si>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</si>
  <si>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</si>
  <si>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</si>
  <si>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</si>
  <si>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</si>
  <si>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</si>
  <si>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</si>
  <si>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</si>
  <si>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</si>
  <si>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</si>
  <si>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</si>
  <si>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</si>
  <si>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</si>
  <si>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</si>
  <si>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</si>
  <si>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</si>
  <si>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</si>
  <si>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</si>
  <si>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</si>
  <si>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</si>
  <si>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</si>
  <si>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</si>
  <si>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</si>
  <si>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</si>
  <si>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</si>
  <si>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</si>
  <si>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</si>
  <si>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</si>
  <si>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</si>
  <si>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</si>
  <si>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</si>
  <si>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</si>
  <si>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</si>
  <si>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</si>
  <si>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</si>
  <si>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</si>
  <si>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</si>
  <si>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</si>
  <si>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</si>
  <si>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</si>
  <si>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</si>
  <si>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</si>
  <si>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</si>
  <si>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</si>
  <si>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</si>
  <si>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</si>
  <si>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</si>
  <si>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</si>
  <si>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</si>
  <si>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</si>
  <si>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</si>
  <si>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</si>
  <si>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</si>
  <si>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</si>
  <si>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</si>
  <si>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</si>
  <si>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</si>
  <si>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</si>
  <si>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</si>
  <si>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</si>
  <si>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</si>
  <si>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</si>
  <si>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</si>
  <si>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</si>
  <si>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</si>
  <si>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</si>
  <si>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</si>
  <si>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</si>
  <si>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</si>
  <si>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</si>
  <si>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</si>
  <si>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</si>
  <si>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</si>
  <si>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</si>
  <si>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</si>
  <si>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</si>
  <si>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</si>
  <si>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</si>
  <si>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</si>
  <si>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</si>
  <si>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</si>
  <si>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</si>
  <si>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</si>
  <si>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</si>
  <si>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</si>
  <si>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</si>
  <si>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</si>
  <si>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</si>
  <si>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</si>
  <si>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</si>
  <si>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</si>
  <si>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</si>
  <si>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</si>
  <si>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</si>
  <si>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</si>
  <si>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</si>
  <si>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</si>
  <si>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</si>
  <si>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</si>
  <si>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</si>
  <si>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</si>
  <si>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</si>
  <si>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</si>
  <si>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</si>
  <si>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</si>
  <si>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</si>
  <si>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</si>
  <si>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</si>
  <si>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</si>
  <si>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</si>
  <si>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</si>
  <si>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</si>
  <si>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</si>
  <si>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</si>
  <si>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</si>
  <si>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</si>
  <si>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</si>
  <si>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</si>
  <si>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</si>
  <si>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</si>
  <si>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</si>
  <si>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</si>
  <si>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</si>
  <si>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</si>
  <si>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</si>
  <si>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</si>
  <si>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</si>
  <si>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</si>
  <si>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</si>
  <si>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</si>
  <si>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</si>
  <si>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</si>
  <si>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</si>
  <si>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</si>
  <si>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</si>
  <si>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</si>
  <si>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</si>
  <si>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</si>
  <si>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</si>
  <si>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</si>
  <si>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</si>
  <si>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</si>
  <si>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</si>
  <si>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</si>
  <si>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</si>
  <si>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</si>
  <si>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</si>
  <si>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</si>
  <si>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</si>
  <si>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</si>
  <si>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</si>
  <si>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</si>
  <si>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</si>
  <si>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</si>
  <si>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</si>
  <si>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</si>
  <si>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</si>
  <si>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</si>
  <si>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</si>
  <si>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</si>
  <si>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</si>
  <si>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</si>
  <si>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</si>
  <si>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</si>
  <si>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</si>
  <si>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</si>
  <si>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</si>
  <si>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</si>
  <si>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</si>
  <si>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</si>
  <si>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</si>
  <si>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</si>
  <si>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</si>
  <si>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</si>
  <si>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</si>
  <si>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</si>
  <si>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</si>
  <si>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</si>
  <si>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</si>
  <si>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</si>
  <si>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</si>
  <si>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</si>
  <si>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</si>
  <si>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</si>
  <si>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</si>
  <si>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</si>
  <si>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</si>
  <si>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</si>
  <si>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</si>
  <si>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</si>
  <si>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</si>
  <si>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</si>
  <si>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</si>
  <si>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</si>
  <si>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</si>
  <si>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</si>
  <si>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</si>
  <si>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</si>
  <si>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</si>
  <si>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</si>
  <si>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</si>
  <si>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</si>
  <si>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</si>
  <si>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</si>
  <si>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</si>
  <si>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</si>
  <si>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</si>
  <si>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</si>
  <si>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</si>
  <si>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</si>
  <si>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</si>
  <si>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</si>
  <si>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</si>
  <si>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</si>
  <si>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</si>
  <si>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</si>
  <si>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</si>
  <si>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</si>
  <si>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</si>
  <si>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</si>
  <si>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</si>
  <si>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</si>
  <si>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</si>
  <si>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</si>
  <si>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</si>
  <si>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</si>
  <si>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</si>
  <si>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</si>
  <si>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</si>
  <si>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</si>
  <si>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</si>
  <si>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</si>
  <si>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</si>
  <si>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</si>
  <si>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</si>
  <si>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</si>
  <si>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</si>
  <si>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</si>
  <si>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</si>
  <si>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</si>
  <si>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</si>
  <si>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</si>
  <si>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</si>
  <si>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</si>
  <si>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</si>
  <si>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</si>
  <si>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</si>
  <si>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</si>
  <si>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</si>
  <si>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</si>
  <si>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</si>
  <si>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</si>
  <si>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</si>
  <si>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</si>
  <si>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</si>
  <si>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</si>
  <si>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</si>
  <si>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</si>
  <si>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</si>
  <si>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</si>
  <si>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</si>
  <si>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</si>
  <si>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</si>
  <si>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</si>
  <si>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</si>
  <si>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</si>
  <si>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</si>
  <si>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</si>
  <si>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</si>
  <si>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</si>
  <si>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</si>
  <si>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</si>
  <si>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</si>
  <si>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</si>
  <si>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</si>
  <si>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</si>
  <si>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</si>
  <si>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</si>
  <si>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</si>
  <si>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</si>
  <si>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</si>
  <si>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</si>
  <si>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</si>
  <si>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</si>
  <si>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</si>
  <si>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</si>
  <si>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</si>
  <si>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</si>
  <si>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</si>
  <si>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</si>
  <si>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</si>
  <si>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</si>
  <si>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</si>
  <si>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</si>
  <si>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</si>
  <si>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</si>
  <si>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</si>
  <si>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</si>
  <si>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</si>
  <si>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</si>
  <si>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</si>
  <si>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</si>
  <si>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</si>
  <si>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</si>
  <si>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</si>
  <si>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</si>
  <si>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</si>
  <si>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</si>
  <si>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</si>
  <si>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</si>
  <si>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</si>
  <si>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</si>
  <si>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</si>
  <si>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</si>
  <si>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</si>
  <si>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</si>
  <si>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</si>
  <si>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</si>
  <si>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</si>
  <si>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</si>
  <si>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</si>
  <si>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</si>
  <si>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</si>
  <si>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</si>
  <si>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</si>
  <si>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</si>
  <si>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</si>
  <si>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</si>
  <si>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</si>
  <si>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</si>
  <si>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</si>
  <si>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</si>
  <si>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</si>
  <si>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</si>
  <si>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</si>
  <si>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</si>
  <si>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</si>
  <si>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</si>
  <si>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</si>
  <si>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</si>
  <si>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</si>
  <si>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</si>
  <si>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</si>
  <si>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</si>
  <si>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</si>
  <si>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</si>
  <si>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</si>
  <si>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</si>
  <si>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</si>
  <si>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</si>
  <si>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</si>
  <si>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</si>
  <si>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</si>
  <si>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</si>
  <si>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</si>
  <si>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</si>
  <si>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</si>
  <si>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</si>
  <si>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</si>
  <si>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</si>
  <si>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</si>
  <si>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</si>
  <si>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</si>
  <si>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</si>
  <si>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</si>
  <si>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</si>
  <si>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</si>
  <si>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</si>
  <si>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</si>
  <si>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</si>
  <si>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</si>
  <si>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</si>
  <si>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</si>
  <si>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</si>
  <si>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</si>
  <si>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</si>
  <si>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</si>
  <si>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</si>
  <si>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</si>
  <si>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</si>
  <si>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</si>
  <si>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</si>
  <si>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</si>
  <si>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</si>
  <si>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</si>
  <si>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</si>
  <si>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</si>
  <si>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</si>
  <si>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</si>
  <si>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</si>
  <si>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</si>
  <si>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</si>
  <si>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</si>
  <si>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</si>
  <si>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</si>
  <si>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</si>
  <si>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</si>
  <si>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</si>
  <si>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</si>
  <si>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</si>
  <si>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</si>
  <si>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</si>
  <si>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</si>
  <si>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</si>
  <si>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</si>
  <si>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</si>
  <si>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</si>
  <si>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</si>
  <si>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</si>
  <si>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</si>
  <si>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</si>
  <si>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</si>
  <si>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</si>
  <si>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</si>
  <si>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</si>
  <si>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</si>
  <si>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</si>
  <si>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</si>
  <si>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</si>
  <si>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</si>
  <si>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</si>
  <si>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</si>
  <si>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</si>
  <si>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</si>
  <si>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</si>
  <si>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</si>
  <si>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</si>
  <si>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</si>
  <si>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</si>
  <si>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</si>
  <si>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</si>
  <si>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</si>
  <si>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</si>
  <si>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</si>
  <si>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</si>
  <si>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</si>
  <si>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</si>
  <si>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</si>
  <si>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</si>
  <si>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</si>
  <si>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</si>
  <si>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</si>
  <si>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</si>
  <si>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</si>
  <si>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</si>
  <si>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</si>
  <si>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</si>
  <si>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</si>
  <si>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</si>
  <si>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</si>
  <si>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</si>
  <si>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</si>
  <si>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</si>
  <si>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</si>
  <si>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</si>
  <si>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</si>
  <si>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</si>
  <si>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</si>
  <si>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</si>
  <si>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</si>
  <si>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</si>
  <si>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</si>
  <si>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</si>
  <si>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</si>
  <si>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</si>
  <si>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</si>
  <si>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</si>
  <si>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</si>
  <si>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</si>
  <si>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</si>
  <si>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</si>
  <si>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</si>
  <si>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</si>
  <si>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</si>
  <si>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</si>
  <si>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</si>
  <si>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</si>
  <si>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</si>
  <si>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</si>
  <si>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</si>
  <si>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</si>
  <si>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</si>
  <si>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</si>
  <si>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</si>
  <si>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</si>
  <si>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</si>
  <si>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</si>
  <si>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</si>
  <si>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</si>
  <si>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</si>
  <si>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</si>
  <si>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</si>
  <si>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</si>
  <si>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</si>
  <si>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</si>
  <si>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</si>
  <si>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</si>
  <si>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</si>
  <si>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</si>
  <si>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</si>
  <si>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</si>
  <si>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</si>
  <si>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</si>
  <si>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</si>
  <si>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</si>
  <si>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</si>
  <si>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</si>
  <si>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</si>
  <si>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</si>
  <si>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</si>
  <si>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</si>
  <si>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</si>
  <si>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</si>
  <si>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</si>
  <si>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</si>
  <si>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</si>
  <si>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</si>
  <si>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</si>
  <si>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</si>
  <si>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</si>
  <si>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</si>
  <si>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</si>
  <si>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</si>
  <si>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</si>
  <si>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</si>
  <si>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</si>
  <si>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</si>
  <si>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</si>
  <si>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</si>
  <si>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</si>
  <si>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</si>
  <si>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</si>
  <si>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</si>
  <si>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</si>
  <si>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</si>
  <si>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</si>
  <si>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</si>
  <si>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</si>
  <si>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</si>
  <si>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</si>
  <si>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</si>
  <si>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</si>
  <si>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</si>
  <si>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</si>
  <si>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</si>
  <si>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</si>
  <si>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</si>
  <si>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</si>
  <si>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</si>
  <si>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</si>
  <si>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</si>
  <si>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</si>
  <si>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</si>
  <si>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</si>
  <si>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</si>
  <si>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</si>
  <si>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</si>
  <si>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</si>
  <si>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</si>
  <si>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</si>
  <si>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</si>
  <si>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</si>
  <si>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</si>
  <si>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</si>
  <si>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</si>
  <si>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</si>
  <si>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</si>
  <si>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</si>
  <si>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</si>
  <si>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</si>
  <si>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</si>
  <si>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</si>
  <si>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</si>
  <si>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</si>
  <si>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</si>
  <si>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</si>
  <si>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</si>
  <si>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</si>
  <si>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</si>
  <si>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</si>
  <si>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</si>
  <si>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</si>
  <si>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</si>
  <si>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</si>
  <si>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</si>
  <si>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</si>
  <si>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</si>
  <si>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</si>
  <si>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</si>
  <si>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</si>
  <si>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</si>
  <si>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</si>
  <si>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</si>
  <si>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</si>
  <si>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</si>
  <si>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</si>
  <si>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</si>
  <si>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</si>
  <si>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</si>
  <si>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</si>
  <si>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</si>
  <si>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</si>
  <si>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</si>
  <si>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</si>
  <si>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</si>
  <si>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</si>
  <si>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</si>
  <si>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</si>
  <si>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</si>
  <si>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</si>
  <si>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</si>
  <si>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</si>
  <si>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</si>
  <si>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</si>
  <si>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</si>
  <si>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</si>
  <si>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</si>
  <si>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</si>
  <si>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</si>
  <si>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</si>
  <si>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</si>
  <si>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</si>
  <si>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</si>
  <si>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</si>
  <si>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</si>
  <si>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</si>
  <si>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</si>
  <si>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</si>
  <si>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</si>
  <si>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</si>
  <si>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</si>
  <si>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</si>
  <si>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</si>
  <si>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</si>
  <si>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</si>
  <si>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</si>
  <si>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</si>
  <si>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</si>
  <si>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</si>
  <si>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</si>
  <si>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</si>
  <si>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</si>
  <si>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</si>
  <si>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</si>
  <si>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</si>
  <si>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</si>
  <si>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</si>
  <si>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</si>
  <si>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</si>
  <si>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</si>
  <si>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</si>
  <si>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</si>
  <si>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</si>
  <si>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</si>
  <si>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</si>
  <si>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</si>
  <si>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</si>
  <si>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</si>
  <si>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</si>
  <si>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</si>
  <si>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</si>
  <si>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</si>
  <si>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</si>
  <si>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</si>
  <si>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</si>
  <si>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</si>
  <si>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</si>
  <si>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</si>
  <si>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</si>
  <si>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</si>
  <si>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</si>
  <si>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</si>
  <si>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</si>
  <si>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</si>
  <si>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</si>
  <si>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</si>
  <si>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</si>
  <si>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</si>
  <si>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</si>
  <si>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</si>
  <si>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</si>
  <si>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</si>
  <si>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</si>
  <si>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</si>
  <si>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</si>
  <si>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</si>
  <si>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</si>
  <si>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</si>
  <si>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</si>
  <si>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</si>
  <si>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</si>
  <si>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</si>
  <si>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</si>
  <si>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</si>
  <si>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</si>
  <si>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</si>
  <si>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</si>
  <si>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</si>
  <si>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</si>
  <si>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</si>
  <si>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</si>
  <si>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</si>
  <si>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</si>
  <si>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</si>
  <si>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</si>
  <si>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</si>
  <si>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</si>
  <si>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</si>
  <si>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</si>
  <si>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</si>
  <si>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</si>
  <si>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</si>
  <si>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</si>
  <si>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</si>
  <si>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</si>
  <si>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</si>
  <si>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</si>
  <si>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</si>
  <si>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</si>
  <si>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</si>
  <si>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</si>
  <si>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</si>
  <si>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</si>
  <si>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</si>
  <si>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</si>
  <si>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</si>
  <si>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</si>
  <si>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</si>
  <si>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</si>
  <si>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</si>
  <si>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</si>
  <si>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</si>
  <si>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</si>
  <si>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</si>
  <si>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</si>
  <si>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</si>
  <si>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</si>
  <si>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</si>
  <si>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</si>
  <si>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</si>
  <si>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</si>
  <si>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</si>
  <si>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</si>
  <si>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</si>
  <si>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</si>
  <si>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</si>
  <si>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</si>
  <si>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</si>
  <si>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</si>
  <si>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</si>
  <si>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</si>
  <si>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</si>
  <si>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</si>
  <si>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</si>
  <si>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</si>
  <si>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</si>
  <si>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</si>
  <si>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</si>
  <si>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</si>
  <si>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</si>
  <si>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</si>
  <si>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</si>
  <si>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</si>
  <si>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</si>
  <si>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</si>
  <si>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</si>
  <si>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</si>
  <si>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</si>
  <si>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</si>
  <si>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</si>
  <si>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</si>
  <si>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</si>
  <si>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</si>
  <si>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</si>
  <si>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</si>
  <si>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</si>
  <si>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</si>
  <si>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</si>
  <si>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</si>
  <si>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</si>
  <si>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</si>
  <si>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</si>
  <si>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</si>
  <si>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</si>
  <si>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</si>
  <si>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</si>
  <si>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</si>
  <si>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</si>
  <si>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</si>
  <si>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</si>
  <si>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</si>
  <si>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</si>
  <si>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</si>
  <si>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</si>
  <si>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</si>
  <si>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</si>
  <si>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</si>
  <si>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</si>
  <si>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</si>
  <si>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</si>
  <si>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</si>
  <si>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</si>
  <si>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</si>
  <si>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</si>
  <si>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</si>
  <si>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</si>
  <si>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</si>
  <si>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</si>
  <si>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</si>
  <si>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</si>
  <si>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</si>
  <si>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</si>
  <si>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</si>
  <si>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</si>
  <si>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</si>
  <si>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</si>
  <si>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</si>
  <si>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</si>
  <si>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</si>
  <si>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</si>
  <si>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</si>
  <si>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</si>
  <si>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</si>
  <si>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</si>
  <si>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</si>
  <si>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</si>
  <si>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</si>
  <si>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</si>
  <si>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</si>
  <si>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</si>
  <si>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</si>
  <si>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</si>
  <si>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</si>
  <si>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</si>
  <si>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</si>
  <si>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</si>
  <si>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</si>
  <si>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</si>
  <si>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</si>
  <si>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</si>
  <si>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</si>
  <si>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</si>
  <si>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</si>
  <si>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</si>
  <si>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</si>
  <si>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</si>
  <si>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</si>
  <si>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</si>
  <si>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</si>
  <si>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</si>
  <si>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</si>
  <si>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</si>
  <si>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</si>
  <si>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</si>
  <si>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</si>
  <si>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</si>
  <si>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</si>
  <si>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</si>
  <si>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</si>
  <si>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</si>
  <si>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</si>
  <si>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</si>
  <si>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</si>
  <si>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</si>
  <si>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</si>
  <si>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</si>
  <si>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</si>
  <si>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</si>
  <si>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</si>
  <si>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</si>
  <si>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</si>
  <si>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</si>
  <si>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</si>
  <si>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</si>
  <si>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</si>
  <si>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</si>
  <si>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</si>
  <si>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</si>
  <si>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</si>
  <si>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</si>
  <si>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</si>
  <si>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</si>
  <si>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</si>
  <si>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</si>
  <si>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</si>
  <si>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</si>
  <si>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</si>
  <si>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</si>
  <si>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</si>
  <si>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</si>
  <si>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</si>
  <si>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</si>
  <si>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</si>
  <si>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</si>
  <si>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</si>
  <si>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</si>
  <si>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</si>
  <si>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</si>
  <si>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</si>
  <si>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</si>
  <si>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</si>
  <si>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</si>
  <si>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</si>
  <si>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</si>
  <si>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</si>
  <si>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</si>
  <si>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</si>
  <si>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</si>
  <si>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</si>
  <si>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</si>
  <si>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</si>
  <si>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</si>
  <si>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</si>
  <si>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</si>
  <si>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</si>
  <si>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</si>
  <si>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</si>
  <si>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</si>
  <si>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</si>
  <si>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</si>
  <si>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</si>
  <si>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</si>
  <si>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</si>
  <si>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</si>
  <si>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</si>
  <si>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</si>
  <si>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</si>
  <si>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</si>
  <si>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</si>
  <si>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</si>
  <si>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</si>
  <si>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</si>
  <si>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</si>
  <si>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</si>
  <si>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</si>
  <si>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</si>
  <si>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</si>
  <si>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</si>
  <si>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</si>
  <si>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</si>
  <si>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</si>
  <si>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</si>
  <si>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</si>
  <si>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</si>
  <si>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</si>
  <si>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</si>
  <si>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</si>
  <si>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</si>
  <si>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</si>
  <si>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</si>
  <si>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</si>
  <si>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</si>
  <si>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</si>
  <si>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</si>
  <si>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</si>
  <si>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</si>
  <si>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</si>
  <si>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</si>
  <si>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</si>
  <si>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</si>
  <si>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</si>
  <si>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</si>
  <si>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</si>
  <si>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</si>
  <si>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</si>
  <si>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</si>
  <si>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</si>
  <si>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</si>
  <si>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</si>
  <si>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</si>
  <si>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</si>
  <si>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</si>
  <si>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</si>
  <si>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</si>
  <si>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</si>
  <si>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</si>
  <si>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</si>
  <si>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</si>
  <si>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</si>
  <si>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</si>
  <si>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</si>
  <si>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</si>
  <si>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</si>
  <si>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</si>
  <si>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</si>
  <si>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</si>
  <si>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</si>
  <si>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</si>
  <si>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</si>
  <si>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</si>
  <si>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</si>
  <si>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</si>
  <si>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</si>
  <si>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</si>
  <si>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</si>
  <si>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</si>
  <si>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</si>
  <si>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</si>
  <si>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</si>
  <si>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</si>
  <si>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</si>
  <si>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</si>
  <si>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</si>
  <si>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</si>
  <si>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</si>
  <si>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</si>
  <si>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</si>
  <si>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</si>
  <si>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</si>
  <si>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</si>
  <si>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</si>
  <si>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</si>
  <si>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</si>
  <si>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</si>
  <si>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</si>
  <si>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</si>
  <si>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</si>
  <si>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</si>
  <si>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</si>
  <si>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</si>
  <si>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</si>
  <si>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</si>
  <si>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</si>
  <si>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</si>
  <si>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</si>
  <si>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</si>
  <si>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</si>
  <si>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</si>
  <si>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</si>
  <si>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</si>
  <si>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</si>
  <si>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</si>
  <si>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</si>
  <si>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</si>
  <si>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</si>
  <si>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</si>
  <si>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</si>
  <si>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</si>
  <si>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</si>
  <si>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</si>
  <si>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</si>
  <si>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</si>
  <si>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</si>
  <si>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</si>
  <si>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</si>
  <si>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</si>
  <si>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</si>
  <si>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</si>
  <si>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</si>
  <si>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</si>
  <si>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</si>
  <si>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</si>
  <si>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</si>
  <si>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</si>
  <si>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</si>
  <si>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</si>
  <si>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</si>
  <si>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</si>
  <si>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</si>
  <si>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</si>
  <si>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</si>
  <si>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</si>
  <si>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</si>
  <si>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</si>
  <si>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</si>
  <si>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</si>
  <si>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</si>
  <si>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</si>
  <si>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</si>
  <si>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</si>
  <si>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</si>
  <si>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</si>
  <si>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</si>
  <si>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</si>
  <si>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</si>
  <si>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</si>
  <si>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</si>
  <si>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</si>
  <si>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</si>
  <si>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</si>
  <si>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</si>
  <si>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</si>
  <si>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</si>
  <si>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</si>
  <si>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</si>
  <si>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</si>
  <si>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</si>
  <si>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</si>
  <si>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</si>
  <si>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</si>
  <si>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</si>
  <si>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</si>
  <si>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</si>
  <si>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</si>
  <si>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</si>
  <si>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</si>
  <si>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</si>
  <si>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</si>
  <si>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</si>
  <si>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</si>
  <si>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</si>
  <si>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</si>
  <si>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</si>
  <si>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</si>
  <si>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</si>
  <si>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</si>
  <si>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</si>
  <si>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</si>
  <si>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</si>
  <si>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</si>
  <si>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</si>
  <si>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</si>
  <si>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</si>
  <si>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</si>
  <si>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</si>
  <si>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</si>
  <si>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</si>
  <si>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</si>
  <si>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</si>
  <si>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</si>
  <si>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</si>
  <si>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</si>
  <si>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</si>
  <si>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</si>
  <si>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</si>
  <si>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</si>
  <si>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</si>
  <si>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</si>
  <si>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</si>
  <si>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</si>
  <si>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</si>
  <si>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</si>
  <si>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</si>
  <si>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</si>
  <si>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</si>
  <si>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</si>
  <si>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</si>
  <si>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</si>
  <si>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</si>
  <si>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</si>
  <si>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</si>
  <si>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</si>
  <si>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</si>
  <si>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</si>
  <si>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</si>
  <si>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</si>
  <si>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</si>
  <si>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</si>
  <si>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</si>
  <si>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</si>
  <si>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</si>
  <si>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</si>
  <si>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</si>
  <si>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</si>
  <si>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</si>
  <si>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</si>
  <si>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</si>
  <si>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</si>
  <si>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</si>
  <si>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</si>
  <si>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</si>
  <si>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</si>
  <si>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</si>
  <si>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</si>
  <si>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</si>
  <si>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</si>
  <si>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</si>
  <si>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</si>
  <si>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</si>
  <si>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</si>
  <si>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</si>
  <si>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</si>
  <si>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</si>
  <si>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</si>
  <si>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</si>
  <si>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</si>
  <si>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</si>
  <si>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</si>
  <si>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</si>
  <si>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</si>
  <si>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</si>
  <si>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</si>
  <si>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</si>
  <si>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</si>
  <si>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</si>
  <si>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</si>
  <si>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</si>
  <si>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</si>
  <si>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</si>
  <si>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</si>
  <si>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</si>
  <si>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</si>
  <si>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</si>
  <si>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</si>
  <si>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</si>
  <si>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</si>
  <si>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</si>
  <si>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</si>
  <si>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</si>
  <si>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</si>
  <si>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</si>
  <si>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</si>
  <si>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</si>
  <si>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</si>
  <si>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</si>
  <si>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</si>
  <si>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</si>
  <si>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</si>
  <si>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</si>
  <si>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</si>
  <si>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</si>
  <si>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</si>
  <si>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</si>
  <si>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</si>
  <si>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</si>
  <si>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</si>
  <si>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</si>
  <si>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</si>
  <si>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</si>
  <si>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</si>
  <si>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</si>
  <si>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</si>
  <si>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</si>
  <si>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</si>
  <si>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</si>
  <si>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</si>
  <si>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</si>
  <si>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</si>
  <si>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</si>
  <si>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</si>
  <si>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</si>
  <si>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</si>
  <si>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</si>
  <si>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</si>
  <si>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</si>
  <si>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</si>
  <si>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</si>
  <si>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</si>
  <si>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</si>
  <si>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</si>
  <si>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</si>
  <si>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</si>
  <si>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</si>
  <si>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</si>
  <si>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</si>
  <si>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</si>
  <si>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</si>
  <si>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</si>
  <si>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</si>
  <si>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</si>
  <si>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</si>
  <si>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</si>
  <si>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</si>
  <si>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</si>
  <si>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</si>
  <si>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</si>
  <si>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</si>
  <si>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</si>
  <si>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</si>
  <si>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</si>
  <si>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</si>
  <si>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</si>
  <si>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</si>
  <si>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</si>
  <si>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</si>
  <si>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</si>
  <si>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</si>
  <si>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</si>
  <si>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</si>
  <si>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</si>
  <si>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</si>
  <si>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</si>
  <si>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</si>
  <si>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</si>
  <si>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</si>
  <si>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</si>
  <si>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</si>
  <si>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</si>
  <si>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</si>
  <si>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</si>
  <si>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</si>
  <si>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</si>
  <si>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</si>
  <si>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</si>
  <si>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</si>
  <si>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</si>
  <si>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</si>
  <si>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</si>
  <si>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</si>
  <si>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</si>
  <si>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</si>
  <si>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</si>
  <si>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</si>
  <si>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</si>
  <si>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</si>
  <si>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</si>
  <si>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</si>
  <si>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</si>
  <si>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</si>
  <si>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</si>
  <si>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</si>
  <si>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</si>
  <si>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</si>
  <si>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</si>
  <si>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</si>
  <si>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</si>
  <si>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</si>
  <si>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</si>
  <si>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</si>
  <si>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</si>
  <si>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</si>
  <si>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</si>
  <si>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</si>
  <si>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</si>
  <si>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</si>
  <si>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</si>
  <si>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</si>
  <si>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</si>
  <si>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</si>
  <si>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</si>
  <si>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</si>
  <si>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</si>
  <si>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</si>
  <si>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</si>
  <si>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</si>
  <si>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</si>
  <si>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</si>
  <si>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</si>
  <si>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</si>
  <si>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</si>
  <si>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</si>
  <si>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</si>
  <si>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</si>
  <si>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</si>
  <si>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</si>
  <si>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</si>
  <si>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</si>
  <si>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</si>
  <si>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</si>
  <si>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</si>
  <si>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</si>
  <si>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</si>
  <si>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</si>
  <si>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</si>
  <si>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</si>
  <si>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</si>
  <si>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</si>
  <si>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</si>
  <si>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</si>
  <si>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</si>
  <si>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</si>
  <si>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</si>
  <si>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</si>
  <si>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</si>
  <si>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</si>
  <si>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</si>
  <si>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</si>
  <si>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</si>
  <si>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</si>
  <si>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</si>
  <si>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</si>
  <si>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</si>
  <si>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</si>
  <si>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</si>
  <si>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</si>
  <si>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</si>
  <si>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</si>
  <si>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</si>
  <si>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</si>
  <si>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</si>
  <si>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</si>
  <si>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</si>
  <si>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</si>
  <si>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</si>
  <si>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</si>
  <si>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</si>
  <si>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</si>
  <si>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</si>
  <si>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</si>
  <si>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</si>
  <si>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</si>
  <si>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</si>
  <si>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</si>
  <si>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</si>
  <si>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</si>
  <si>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</si>
  <si>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</si>
  <si>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</si>
  <si>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</si>
  <si>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</si>
  <si>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</si>
  <si>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</si>
  <si>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</si>
  <si>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</si>
  <si>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</si>
  <si>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</si>
  <si>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</si>
  <si>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</si>
  <si>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</si>
  <si>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</si>
  <si>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</si>
  <si>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</si>
  <si>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</si>
  <si>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</si>
  <si>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</si>
  <si>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</si>
  <si>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</si>
  <si>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</si>
  <si>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</si>
  <si>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</si>
  <si>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</si>
  <si>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</si>
  <si>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</si>
  <si>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</si>
  <si>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</si>
  <si>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</si>
  <si>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</si>
  <si>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</si>
  <si>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</si>
  <si>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</si>
  <si>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</si>
  <si>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</si>
  <si>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</si>
  <si>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</si>
  <si>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</si>
  <si>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</si>
  <si>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</si>
  <si>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</si>
  <si>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</si>
  <si>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</si>
  <si>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</si>
  <si>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</si>
  <si>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</si>
  <si>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</si>
  <si>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</si>
  <si>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</si>
  <si>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</si>
  <si>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</si>
  <si>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</si>
  <si>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</si>
  <si>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</si>
  <si>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</si>
  <si>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</si>
  <si>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</si>
  <si>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</si>
  <si>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</si>
  <si>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</si>
  <si>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</si>
  <si>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</si>
  <si>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</si>
  <si>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</si>
  <si>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</si>
  <si>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</si>
  <si>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</si>
  <si>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</si>
  <si>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</si>
  <si>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</si>
  <si>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</si>
  <si>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</si>
  <si>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</si>
  <si>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</si>
  <si>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</si>
  <si>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</si>
  <si>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</si>
  <si>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</si>
  <si>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</si>
  <si>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</si>
  <si>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</si>
  <si>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</si>
  <si>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</si>
  <si>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</si>
  <si>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</si>
  <si>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</si>
  <si>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</si>
  <si>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</si>
  <si>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</si>
  <si>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</si>
  <si>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</si>
  <si>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</si>
  <si>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</si>
  <si>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</si>
  <si>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</si>
  <si>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</si>
  <si>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</si>
  <si>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</si>
  <si>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</si>
  <si>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</si>
  <si>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</si>
  <si>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</si>
  <si>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</si>
  <si>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</si>
  <si>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</si>
  <si>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</si>
  <si>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</si>
  <si>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</si>
  <si>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</si>
  <si>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</si>
  <si>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</si>
  <si>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</si>
  <si>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</si>
  <si>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</si>
  <si>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</si>
  <si>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</si>
  <si>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</si>
  <si>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</si>
  <si>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</si>
  <si>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</si>
  <si>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</si>
  <si>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</si>
  <si>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</si>
  <si>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</si>
  <si>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</si>
  <si>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</si>
  <si>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</si>
  <si>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</si>
  <si>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</si>
  <si>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</si>
  <si>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</si>
  <si>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</si>
  <si>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</si>
  <si>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</si>
  <si>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</si>
  <si>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</si>
  <si>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</si>
  <si>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</si>
  <si>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</si>
  <si>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</si>
  <si>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</si>
  <si>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</si>
  <si>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</si>
  <si>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</si>
  <si>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</si>
  <si>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</si>
  <si>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</si>
  <si>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</si>
  <si>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</si>
  <si>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</si>
  <si>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</si>
  <si>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</si>
  <si>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</si>
  <si>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</si>
  <si>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</si>
  <si>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</si>
  <si>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</si>
  <si>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</si>
  <si>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</si>
  <si>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</si>
  <si>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</si>
  <si>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</si>
  <si>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</si>
  <si>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</si>
  <si>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</si>
  <si>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</si>
  <si>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</si>
  <si>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</si>
  <si>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</si>
  <si>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</si>
  <si>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</si>
  <si>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</si>
  <si>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</si>
  <si>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</si>
  <si>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</si>
  <si>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</si>
  <si>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</si>
  <si>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</si>
  <si>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</si>
  <si>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</si>
  <si>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</si>
  <si>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</si>
  <si>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</si>
  <si>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</si>
  <si>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</si>
  <si>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</si>
  <si>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</si>
  <si>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</si>
  <si>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</si>
  <si>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</si>
  <si>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</si>
  <si>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</si>
  <si>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</si>
  <si>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</si>
  <si>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</si>
  <si>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</si>
  <si>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</si>
  <si>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</si>
  <si>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</si>
  <si>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</si>
  <si>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</si>
  <si>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</si>
  <si>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</si>
  <si>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</si>
  <si>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</si>
  <si>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</si>
  <si>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</si>
  <si>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</si>
  <si>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</si>
  <si>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</si>
  <si>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</si>
  <si>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</si>
  <si>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</si>
  <si>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</si>
  <si>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</si>
  <si>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</si>
  <si>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</si>
  <si>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</si>
  <si>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</si>
  <si>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</si>
  <si>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</si>
  <si>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</si>
  <si>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</si>
  <si>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</si>
  <si>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</si>
  <si>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</si>
  <si>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</si>
  <si>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</si>
  <si>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</si>
  <si>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</si>
  <si>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</si>
  <si>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</si>
  <si>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</si>
  <si>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</si>
  <si>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</si>
  <si>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</si>
  <si>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</si>
  <si>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</si>
  <si>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</si>
  <si>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</si>
  <si>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</si>
  <si>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</si>
  <si>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</si>
  <si>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</si>
  <si>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</si>
  <si>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</si>
  <si>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</si>
  <si>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</si>
  <si>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</si>
  <si>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</si>
  <si>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</si>
  <si>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</si>
  <si>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</si>
  <si>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</si>
  <si>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</si>
  <si>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</si>
  <si>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</si>
  <si>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</si>
  <si>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</si>
  <si>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</si>
  <si>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</si>
  <si>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</si>
  <si>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</si>
  <si>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</si>
  <si>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</si>
  <si>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</si>
  <si>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</si>
  <si>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</si>
  <si>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</si>
  <si>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</si>
  <si>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</si>
  <si>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</si>
  <si>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</si>
  <si>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</si>
  <si>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</si>
  <si>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</si>
  <si>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</si>
  <si>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</si>
  <si>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</si>
  <si>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</si>
  <si>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</si>
  <si>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</si>
  <si>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</si>
  <si>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</si>
  <si>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</si>
  <si>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</si>
  <si>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</si>
  <si>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</si>
  <si>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</si>
  <si>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</si>
  <si>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</si>
  <si>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</si>
  <si>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</si>
  <si>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</si>
  <si>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</si>
  <si>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</si>
  <si>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</si>
  <si>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</si>
  <si>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</si>
  <si>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</si>
  <si>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</si>
  <si>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</si>
  <si>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</si>
  <si>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</si>
  <si>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</si>
  <si>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</si>
  <si>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</si>
  <si>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</si>
  <si>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</si>
  <si>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</si>
  <si>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</si>
  <si>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</si>
  <si>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</si>
  <si>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</si>
  <si>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</si>
  <si>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</si>
  <si>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</si>
  <si>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</si>
  <si>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</si>
  <si>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</si>
  <si>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</si>
  <si>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</si>
  <si>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</si>
  <si>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</si>
  <si>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</si>
  <si>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</si>
  <si>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</si>
  <si>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</si>
  <si>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</si>
  <si>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</si>
  <si>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</si>
  <si>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</si>
  <si>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</si>
  <si>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</si>
  <si>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</si>
  <si>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</si>
  <si>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</si>
  <si>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</si>
  <si>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</si>
  <si>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</si>
  <si>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</si>
  <si>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</si>
  <si>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</si>
  <si>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</si>
  <si>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</si>
  <si>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</si>
  <si>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</si>
  <si>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</si>
  <si>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</si>
  <si>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</si>
  <si>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</si>
  <si>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</si>
  <si>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</si>
  <si>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</si>
  <si>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</si>
  <si>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</si>
  <si>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</si>
  <si>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</si>
  <si>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</si>
  <si>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</si>
  <si>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</si>
  <si>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</si>
  <si>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</si>
  <si>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</si>
  <si>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</si>
  <si>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</si>
  <si>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</si>
  <si>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</si>
  <si>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</si>
  <si>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</si>
  <si>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</si>
  <si>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</si>
  <si>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</si>
  <si>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</si>
  <si>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</si>
  <si>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</si>
  <si>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</si>
  <si>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</si>
  <si>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</si>
  <si>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</si>
  <si>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</si>
  <si>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</si>
  <si>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</si>
  <si>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</si>
  <si>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</si>
  <si>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</si>
  <si>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</si>
  <si>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</si>
  <si>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</si>
  <si>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</si>
  <si>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</si>
  <si>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</si>
  <si>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</si>
  <si>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</si>
  <si>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</si>
  <si>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</si>
  <si>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</si>
  <si>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</si>
  <si>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</si>
  <si>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</si>
  <si>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</si>
  <si>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</si>
  <si>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</si>
  <si>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</si>
  <si>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</si>
  <si>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</si>
  <si>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</si>
  <si>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</si>
  <si>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</si>
  <si>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</si>
  <si>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</si>
  <si>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</si>
  <si>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</si>
  <si>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</si>
  <si>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</si>
  <si>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</si>
  <si>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</si>
  <si>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</si>
  <si>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</si>
  <si>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</si>
  <si>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</si>
  <si>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</si>
  <si>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</si>
  <si>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</si>
  <si>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</si>
  <si>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</si>
  <si>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</si>
  <si>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</si>
  <si>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</si>
  <si>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</si>
  <si>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</si>
  <si>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</si>
  <si>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</si>
  <si>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</si>
  <si>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</si>
  <si>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</si>
  <si>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</si>
  <si>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</si>
  <si>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</si>
  <si>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</si>
  <si>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</si>
  <si>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</si>
  <si>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</si>
  <si>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</si>
  <si>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</si>
  <si>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</si>
  <si>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</si>
  <si>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</si>
  <si>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</si>
  <si>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</si>
  <si>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</si>
  <si>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</si>
  <si>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</si>
  <si>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</si>
  <si>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</si>
  <si>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</si>
  <si>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</si>
  <si>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</si>
  <si>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</si>
  <si>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</si>
  <si>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</si>
  <si>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</si>
  <si>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</si>
  <si>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</si>
  <si>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</si>
  <si>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</si>
  <si>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</si>
  <si>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</si>
  <si>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</si>
  <si>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</si>
  <si>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</si>
  <si>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</si>
  <si>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</si>
  <si>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</si>
  <si>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</si>
  <si>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</si>
  <si>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</si>
  <si>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</si>
  <si>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</si>
  <si>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</si>
  <si>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</si>
  <si>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</si>
  <si>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</si>
  <si>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</si>
  <si>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</si>
  <si>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</si>
  <si>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</si>
  <si>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</si>
  <si>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</si>
  <si>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</si>
  <si>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</si>
  <si>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</si>
  <si>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</si>
  <si>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</si>
  <si>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</si>
  <si>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</si>
  <si>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</si>
  <si>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</si>
  <si>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</si>
  <si>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</si>
  <si>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</si>
  <si>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</si>
  <si>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</si>
  <si>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</si>
  <si>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</si>
  <si>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</si>
  <si>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</si>
  <si>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</si>
  <si>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</si>
  <si>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</si>
  <si>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</si>
  <si>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</si>
  <si>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</si>
  <si>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</si>
  <si>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</si>
  <si>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</si>
  <si>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</si>
  <si>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</si>
  <si>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</si>
  <si>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</si>
  <si>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</si>
  <si>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</si>
  <si>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</si>
  <si>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</si>
  <si>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</si>
  <si>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</si>
  <si>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</si>
  <si>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</si>
  <si>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</si>
  <si>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</si>
  <si>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</si>
  <si>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</si>
  <si>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</si>
  <si>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</si>
  <si>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</si>
  <si>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</si>
  <si>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</si>
  <si>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</si>
  <si>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</si>
  <si>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</si>
  <si>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</si>
  <si>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</si>
  <si>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</si>
  <si>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</si>
  <si>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</si>
  <si>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</si>
  <si>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</si>
  <si>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</si>
  <si>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</si>
  <si>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</si>
  <si>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</si>
  <si>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</si>
  <si>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</si>
  <si>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</si>
  <si>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</si>
  <si>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</si>
  <si>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</si>
  <si>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</si>
  <si>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</si>
  <si>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</si>
  <si>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</si>
  <si>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</si>
  <si>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</si>
  <si>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</si>
  <si>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</si>
  <si>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</si>
  <si>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</si>
  <si>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</si>
  <si>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</si>
  <si>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</si>
  <si>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</si>
  <si>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</si>
  <si>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</si>
  <si>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</si>
  <si>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</si>
  <si>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</si>
  <si>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</si>
  <si>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</si>
  <si>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</si>
  <si>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</si>
  <si>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</si>
  <si>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</si>
  <si>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</si>
  <si>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</si>
  <si>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</si>
  <si>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</si>
  <si>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</si>
  <si>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</si>
  <si>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</si>
  <si>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</si>
  <si>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</si>
  <si>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</si>
  <si>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</si>
  <si>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</si>
  <si>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</si>
  <si>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</si>
  <si>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</si>
  <si>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</si>
  <si>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</si>
  <si>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</si>
  <si>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</si>
  <si>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</si>
  <si>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</si>
  <si>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</si>
  <si>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</si>
  <si>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</si>
  <si>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</si>
  <si>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</si>
  <si>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</si>
  <si>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</si>
  <si>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</si>
  <si>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</si>
  <si>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</si>
  <si>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</si>
  <si>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</si>
  <si>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</si>
  <si>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</si>
  <si>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</si>
  <si>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</si>
  <si>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</si>
  <si>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</si>
  <si>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</si>
  <si>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</si>
  <si>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</si>
  <si>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</si>
  <si>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</si>
  <si>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</si>
  <si>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</si>
  <si>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</si>
  <si>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</si>
  <si>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</si>
  <si>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</si>
  <si>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</si>
  <si>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</si>
  <si>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</si>
  <si>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</si>
  <si>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</si>
  <si>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</si>
  <si>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</si>
  <si>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</si>
  <si>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</si>
  <si>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</si>
  <si>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</si>
  <si>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</si>
  <si>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</si>
  <si>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</si>
  <si>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</si>
  <si>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</si>
  <si>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</si>
  <si>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</si>
  <si>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</si>
  <si>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</si>
  <si>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</si>
  <si>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</si>
  <si>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</si>
  <si>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</si>
  <si>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</si>
  <si>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</si>
  <si>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</si>
  <si>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</si>
  <si>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</si>
  <si>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</si>
  <si>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</si>
  <si>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</si>
  <si>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</si>
  <si>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</si>
  <si>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</si>
  <si>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</si>
  <si>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</si>
  <si>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</si>
  <si>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</si>
  <si>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</si>
  <si>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</si>
  <si>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</si>
  <si>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</si>
  <si>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</si>
  <si>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</si>
  <si>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</si>
  <si>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</si>
  <si>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</si>
  <si>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</si>
  <si>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</si>
  <si>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</si>
  <si>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</si>
  <si>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</si>
  <si>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</si>
  <si>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</si>
  <si>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</si>
  <si>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</si>
  <si>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</si>
  <si>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</si>
  <si>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</si>
  <si>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</si>
  <si>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</si>
  <si>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</si>
  <si>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</si>
  <si>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</si>
  <si>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</si>
  <si>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</si>
  <si>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</si>
  <si>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</si>
  <si>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</si>
  <si>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</si>
  <si>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</si>
  <si>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</si>
  <si>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</si>
  <si>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</si>
  <si>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</si>
  <si>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</si>
  <si>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</si>
  <si>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</si>
  <si>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</si>
  <si>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</si>
  <si>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</si>
  <si>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</si>
  <si>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</si>
  <si>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</si>
  <si>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</si>
  <si>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</si>
  <si>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</si>
  <si>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</si>
  <si>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</si>
  <si>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</si>
  <si>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</si>
  <si>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</si>
  <si>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</si>
  <si>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</si>
  <si>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</si>
  <si>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</si>
  <si>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</si>
  <si>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</si>
  <si>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</si>
  <si>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</si>
  <si>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</si>
  <si>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</si>
  <si>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</si>
  <si>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</si>
  <si>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</si>
  <si>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</si>
  <si>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</si>
  <si>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</si>
  <si>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</si>
  <si>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</si>
  <si>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</si>
  <si>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</si>
  <si>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</si>
  <si>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</si>
  <si>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</si>
  <si>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</si>
  <si>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</si>
  <si>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</si>
  <si>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</si>
  <si>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</si>
  <si>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</si>
  <si>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</si>
  <si>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</si>
  <si>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</si>
  <si>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</si>
  <si>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</si>
  <si>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</si>
  <si>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</si>
  <si>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</si>
  <si>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</si>
  <si>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</si>
  <si>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</si>
  <si>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</si>
  <si>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</si>
  <si>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</si>
  <si>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</si>
  <si>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</si>
  <si>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</si>
  <si>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</si>
  <si>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</si>
  <si>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</si>
  <si>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</si>
  <si>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</si>
  <si>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</si>
  <si>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</si>
  <si>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</si>
  <si>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</si>
  <si>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</si>
  <si>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</si>
  <si>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</si>
  <si>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</si>
  <si>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</si>
  <si>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</si>
  <si>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</si>
  <si>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</si>
  <si>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</si>
  <si>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</si>
  <si>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</si>
  <si>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</si>
  <si>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</si>
  <si>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</si>
  <si>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</si>
  <si>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</si>
  <si>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</si>
  <si>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</si>
  <si>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</si>
  <si>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</si>
  <si>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</si>
  <si>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</si>
  <si>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</si>
  <si>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</si>
  <si>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</si>
  <si>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</si>
  <si>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</si>
  <si>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</si>
  <si>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</si>
  <si>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</si>
  <si>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</si>
  <si>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</si>
  <si>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</si>
  <si>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</si>
  <si>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</si>
  <si>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</si>
  <si>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</si>
  <si>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</si>
  <si>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</si>
  <si>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</si>
  <si>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</si>
  <si>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</si>
  <si>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</si>
  <si>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</si>
  <si>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</si>
  <si>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</si>
  <si>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</si>
  <si>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</si>
  <si>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</si>
  <si>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</si>
  <si>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</si>
  <si>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</si>
  <si>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</si>
  <si>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</si>
  <si>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</si>
  <si>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</si>
  <si>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</si>
  <si>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</si>
  <si>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</si>
  <si>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</si>
  <si>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</si>
  <si>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</si>
  <si>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</si>
  <si>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</si>
  <si>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</si>
  <si>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</si>
  <si>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</si>
  <si>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</si>
  <si>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</si>
  <si>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</si>
  <si>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</si>
  <si>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</si>
  <si>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</si>
  <si>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</si>
  <si>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</si>
  <si>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</si>
  <si>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</si>
  <si>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</si>
  <si>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</si>
  <si>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</si>
  <si>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</si>
  <si>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</si>
  <si>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</si>
  <si>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</si>
  <si>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</si>
  <si>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</si>
  <si>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</si>
  <si>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</si>
  <si>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</si>
  <si>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</si>
  <si>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</si>
  <si>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</si>
  <si>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</si>
  <si>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</si>
  <si>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</si>
  <si>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</si>
  <si>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</si>
  <si>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</si>
  <si>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</si>
  <si>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</si>
  <si>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</si>
  <si>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</si>
  <si>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</si>
  <si>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</si>
  <si>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</si>
  <si>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</si>
  <si>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</si>
  <si>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</si>
  <si>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</si>
  <si>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</si>
  <si>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</si>
  <si>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</si>
  <si>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</si>
  <si>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</si>
  <si>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</si>
  <si>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</si>
  <si>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</si>
  <si>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</si>
  <si>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</si>
  <si>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</si>
  <si>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</si>
  <si>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</si>
  <si>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</si>
  <si>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</si>
  <si>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</si>
  <si>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</si>
  <si>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</si>
  <si>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</si>
  <si>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</si>
  <si>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</si>
  <si>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</si>
  <si>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</si>
  <si>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</si>
  <si>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</si>
  <si>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</si>
  <si>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</si>
  <si>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</si>
  <si>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</si>
  <si>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</si>
  <si>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</si>
  <si>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</si>
  <si>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</si>
  <si>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</si>
  <si>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</si>
  <si>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</si>
  <si>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</si>
  <si>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</si>
  <si>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</si>
  <si>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</si>
  <si>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</si>
  <si>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</si>
  <si>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</si>
  <si>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</si>
  <si>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</si>
  <si>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</si>
  <si>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</si>
  <si>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</si>
  <si>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</si>
  <si>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</si>
  <si>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</si>
  <si>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</si>
  <si>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</si>
  <si>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</si>
  <si>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</si>
  <si>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</si>
  <si>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</si>
  <si>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</si>
  <si>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</si>
  <si>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</si>
  <si>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</si>
  <si>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</si>
  <si>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</si>
  <si>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</si>
  <si>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</si>
  <si>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</si>
  <si>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</si>
  <si>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</si>
  <si>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</si>
  <si>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</si>
  <si>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</si>
  <si>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</si>
  <si>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</si>
  <si>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</si>
  <si>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</si>
  <si>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</si>
  <si>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</si>
  <si>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</si>
  <si>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</si>
  <si>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</si>
  <si>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</si>
  <si>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</si>
  <si>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</si>
  <si>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</si>
  <si>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</si>
  <si>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</si>
  <si>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</si>
  <si>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</si>
  <si>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</si>
  <si>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</si>
  <si>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</si>
  <si>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</si>
  <si>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</si>
  <si>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</si>
  <si>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</si>
  <si>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</si>
  <si>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</si>
  <si>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</si>
  <si>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</si>
  <si>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</si>
  <si>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</si>
  <si>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</si>
  <si>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</si>
  <si>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</si>
  <si>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</si>
  <si>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</si>
  <si>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</si>
  <si>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</si>
  <si>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</si>
  <si>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</si>
  <si>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</si>
  <si>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</si>
  <si>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</si>
  <si>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</si>
  <si>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</si>
  <si>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</si>
  <si>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</si>
  <si>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</si>
  <si>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</si>
  <si>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</si>
  <si>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</si>
  <si>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</si>
  <si>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</si>
  <si>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</si>
  <si>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</si>
  <si>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</si>
  <si>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</si>
  <si>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</si>
  <si>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</si>
  <si>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</si>
  <si>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</si>
  <si>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</si>
  <si>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</si>
  <si>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</si>
  <si>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</si>
  <si>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</si>
  <si>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</si>
  <si>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</si>
  <si>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</si>
  <si>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</si>
  <si>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</si>
  <si>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</si>
  <si>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</si>
  <si>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</si>
  <si>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</si>
  <si>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</si>
  <si>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</si>
  <si>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</si>
  <si>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</si>
  <si>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</si>
  <si>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</si>
  <si>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</si>
  <si>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</si>
  <si>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</si>
  <si>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</si>
  <si>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</si>
  <si>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</si>
  <si>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</si>
  <si>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</si>
  <si>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</si>
  <si>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</si>
  <si>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</si>
  <si>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</si>
  <si>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</si>
  <si>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</si>
  <si>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</si>
  <si>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</si>
  <si>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</si>
  <si>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</si>
  <si>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</si>
  <si>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</si>
  <si>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</si>
  <si>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</si>
  <si>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</si>
  <si>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</si>
  <si>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</si>
  <si>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</si>
  <si>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</si>
  <si>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</si>
  <si>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</si>
  <si>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</si>
  <si>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</si>
  <si>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</si>
  <si>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</si>
  <si>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</si>
  <si>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</si>
  <si>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</si>
  <si>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</si>
  <si>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</si>
  <si>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</si>
  <si>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</si>
  <si>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</si>
  <si>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</si>
  <si>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</si>
  <si>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</si>
  <si>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</si>
  <si>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</si>
  <si>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</si>
  <si>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</si>
  <si>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</si>
  <si>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</si>
  <si>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</si>
  <si>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</si>
  <si>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</si>
  <si>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</si>
  <si>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</si>
  <si>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</si>
  <si>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</si>
  <si>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</si>
  <si>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</si>
  <si>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</si>
  <si>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</si>
  <si>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</si>
  <si>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</si>
  <si>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</si>
  <si>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</si>
  <si>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</si>
  <si>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</si>
  <si>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</si>
  <si>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</si>
  <si>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</si>
  <si>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</si>
  <si>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</si>
  <si>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</si>
  <si>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</si>
  <si>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</si>
  <si>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</si>
  <si>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</si>
  <si>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</si>
  <si>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</si>
  <si>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</si>
  <si>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</si>
  <si>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</si>
  <si>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</si>
  <si>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</si>
  <si>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</si>
  <si>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</si>
  <si>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</si>
  <si>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</si>
  <si>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</si>
  <si>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</si>
  <si>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</si>
  <si>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</si>
  <si>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</si>
  <si>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</si>
  <si>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</si>
  <si>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</si>
  <si>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</si>
  <si>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</si>
  <si>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</si>
  <si>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</si>
  <si>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</si>
  <si>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</si>
  <si>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</si>
  <si>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</si>
  <si>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</si>
  <si>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</si>
  <si>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</si>
  <si>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</si>
  <si>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</si>
  <si>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</si>
  <si>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</si>
  <si>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</si>
  <si>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</si>
  <si>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</si>
  <si>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</si>
  <si>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</si>
  <si>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</si>
  <si>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</si>
  <si>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</si>
  <si>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</si>
  <si>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</si>
  <si>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</si>
  <si>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</si>
  <si>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</si>
  <si>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</si>
  <si>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</si>
  <si>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</si>
  <si>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</si>
  <si>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</si>
  <si>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</si>
  <si>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</si>
  <si>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</si>
  <si>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</si>
  <si>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</si>
  <si>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</si>
  <si>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</si>
  <si>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</si>
  <si>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</si>
  <si>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</si>
  <si>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</si>
  <si>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</si>
  <si>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</si>
  <si>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</si>
  <si>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</si>
  <si>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</si>
  <si>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</si>
  <si>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</si>
  <si>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</si>
  <si>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</si>
  <si>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</si>
  <si>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</si>
  <si>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</si>
  <si>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</si>
  <si>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</si>
  <si>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</si>
  <si>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</si>
  <si>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</si>
  <si>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</si>
  <si>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</si>
  <si>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</si>
  <si>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</si>
  <si>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</si>
  <si>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</si>
  <si>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</si>
  <si>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</si>
  <si>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</si>
  <si>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</si>
  <si>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</si>
  <si>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</si>
  <si>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</si>
  <si>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</si>
  <si>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</si>
  <si>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</si>
  <si>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</si>
  <si>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</si>
  <si>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</si>
  <si>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</si>
  <si>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</si>
  <si>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</si>
  <si>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</si>
  <si>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</si>
  <si>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</si>
  <si>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</si>
  <si>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</si>
  <si>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</si>
  <si>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</si>
  <si>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</si>
  <si>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</si>
  <si>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</si>
  <si>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</si>
  <si>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</si>
  <si>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</si>
  <si>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</si>
  <si>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</si>
  <si>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</si>
  <si>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</si>
  <si>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</si>
  <si>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</si>
  <si>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</si>
  <si>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</si>
  <si>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</si>
  <si>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</si>
  <si>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</si>
  <si>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</si>
  <si>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</si>
  <si>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</si>
  <si>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</si>
  <si>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</si>
  <si>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</si>
  <si>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</si>
  <si>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</si>
  <si>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</si>
  <si>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</si>
  <si>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</si>
  <si>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</si>
  <si>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</si>
  <si>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</si>
  <si>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</si>
  <si>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</si>
  <si>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</si>
  <si>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</si>
  <si>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</si>
  <si>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</si>
  <si>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</si>
  <si>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</si>
  <si>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</si>
  <si>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</si>
  <si>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</si>
  <si>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</si>
  <si>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</si>
  <si>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</si>
  <si>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</si>
  <si>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</si>
  <si>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</si>
  <si>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</si>
  <si>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</si>
  <si>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</si>
  <si>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</si>
  <si>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</si>
  <si>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</si>
  <si>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</si>
  <si>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</si>
  <si>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</si>
  <si>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</si>
  <si>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</si>
  <si>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</si>
  <si>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</si>
  <si>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</si>
  <si>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</si>
  <si>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</si>
  <si>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</si>
  <si>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</si>
  <si>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</si>
  <si>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</si>
  <si>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</si>
  <si>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</si>
  <si>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</si>
  <si>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</si>
  <si>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</si>
  <si>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</si>
  <si>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</si>
  <si>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</si>
  <si>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</si>
  <si>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</si>
  <si>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</si>
  <si>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</si>
  <si>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</si>
  <si>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</si>
  <si>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</si>
  <si>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</si>
  <si>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</si>
  <si>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</si>
  <si>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</si>
  <si>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</si>
  <si>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</si>
  <si>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</si>
  <si>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</si>
  <si>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</si>
  <si>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</si>
  <si>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</si>
  <si>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</si>
  <si>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</si>
  <si>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</si>
  <si>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</si>
  <si>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</si>
  <si>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</si>
  <si>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</si>
  <si>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</si>
  <si>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</si>
  <si>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</si>
  <si>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</si>
  <si>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</si>
  <si>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</si>
  <si>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</si>
  <si>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</si>
  <si>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</si>
  <si>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</si>
  <si>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</si>
  <si>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</si>
  <si>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</si>
  <si>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</si>
  <si>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</si>
  <si>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</si>
  <si>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</si>
  <si>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</si>
  <si>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</si>
  <si>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</si>
  <si>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</si>
  <si>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</si>
  <si>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</si>
  <si>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</si>
  <si>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</si>
  <si>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</si>
  <si>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</si>
  <si>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</si>
  <si>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</si>
  <si>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</si>
  <si>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</si>
  <si>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</si>
  <si>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</si>
  <si>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</si>
  <si>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</si>
  <si>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</si>
  <si>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</si>
  <si>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</si>
  <si>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</si>
  <si>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</si>
  <si>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</si>
  <si>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</si>
  <si>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</si>
  <si>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</si>
  <si>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</si>
  <si>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</si>
  <si>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</si>
  <si>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</si>
  <si>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</si>
  <si>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</si>
  <si>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</si>
  <si>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</si>
  <si>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</si>
  <si>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</si>
  <si>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</si>
  <si>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</si>
  <si>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</si>
  <si>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</si>
  <si>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</si>
  <si>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</si>
  <si>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</si>
  <si>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</si>
  <si>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</si>
  <si>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</si>
  <si>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</si>
  <si>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</si>
  <si>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</si>
  <si>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</si>
  <si>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</si>
  <si>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</si>
  <si>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</si>
  <si>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</si>
  <si>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</si>
  <si>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</si>
  <si>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</si>
  <si>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</si>
  <si>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</si>
  <si>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</si>
  <si>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</si>
  <si>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</si>
  <si>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</si>
  <si>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</si>
  <si>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</si>
  <si>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</si>
  <si>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</si>
  <si>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</si>
  <si>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</si>
  <si>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</si>
  <si>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</si>
  <si>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</si>
  <si>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</si>
  <si>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</si>
  <si>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</si>
  <si>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</si>
  <si>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</si>
  <si>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</si>
  <si>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</si>
  <si>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</si>
  <si>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</si>
  <si>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</si>
  <si>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</si>
  <si>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</si>
  <si>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</si>
  <si>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</si>
  <si>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</si>
  <si>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</si>
  <si>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</si>
  <si>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</si>
  <si>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</si>
  <si>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</si>
  <si>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</si>
  <si>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</si>
  <si>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</si>
  <si>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</si>
  <si>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</si>
  <si>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</si>
  <si>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</si>
  <si>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</si>
  <si>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</si>
  <si>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</si>
  <si>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</si>
  <si>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</si>
  <si>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</si>
  <si>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</si>
  <si>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</si>
  <si>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</si>
  <si>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</si>
  <si>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</si>
  <si>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</si>
  <si>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</si>
  <si>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</si>
  <si>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</si>
  <si>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</si>
  <si>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</si>
  <si>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</si>
  <si>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</si>
  <si>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</si>
  <si>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</si>
  <si>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</si>
  <si>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</si>
  <si>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</si>
  <si>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</si>
  <si>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</si>
  <si>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</si>
  <si>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</si>
  <si>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</si>
  <si>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</si>
  <si>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</si>
  <si>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</si>
  <si>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</si>
  <si>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</si>
  <si>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</si>
  <si>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</si>
  <si>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</si>
  <si>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</si>
  <si>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</si>
  <si>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</si>
  <si>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</si>
  <si>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</si>
  <si>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</si>
  <si>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</si>
  <si>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</si>
  <si>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</si>
  <si>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</si>
  <si>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</si>
  <si>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</si>
  <si>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</si>
  <si>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</si>
  <si>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</si>
  <si>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</si>
  <si>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</si>
  <si>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</si>
  <si>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</si>
  <si>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</si>
  <si>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</si>
  <si>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</si>
  <si>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</si>
  <si>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</si>
  <si>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</si>
  <si>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</si>
  <si>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</si>
  <si>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</si>
  <si>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</si>
  <si>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</si>
  <si>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</si>
  <si>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</si>
  <si>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</si>
  <si>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</si>
  <si>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</si>
  <si>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</si>
  <si>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</si>
  <si>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</si>
  <si>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</si>
  <si>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</si>
  <si>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</si>
  <si>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</si>
  <si>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</si>
  <si>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</si>
  <si>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</si>
  <si>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</si>
  <si>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</si>
  <si>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</si>
  <si>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</si>
  <si>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</si>
  <si>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</si>
  <si>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</si>
  <si>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</si>
  <si>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</si>
  <si>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</si>
  <si>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</si>
  <si>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</si>
  <si>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</si>
  <si>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</si>
  <si>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</si>
  <si>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</si>
  <si>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</si>
  <si>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</si>
  <si>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</si>
  <si>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</si>
  <si>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</si>
  <si>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</si>
  <si>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</si>
  <si>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</si>
  <si>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</si>
  <si>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</si>
  <si>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</si>
  <si>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</si>
  <si>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</si>
  <si>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</si>
  <si>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</si>
  <si>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</si>
  <si>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</si>
  <si>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</si>
  <si>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</si>
  <si>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</si>
  <si>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</si>
  <si>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</si>
  <si>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</si>
  <si>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</si>
  <si>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</si>
  <si>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</si>
  <si>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</si>
  <si>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</si>
  <si>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</si>
  <si>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</si>
  <si>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</si>
  <si>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</si>
  <si>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</si>
  <si>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</si>
  <si>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</si>
  <si>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</si>
  <si>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</si>
  <si>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</si>
  <si>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</si>
  <si>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</si>
  <si>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</si>
  <si>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</si>
  <si>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</si>
  <si>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</si>
  <si>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</si>
  <si>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</si>
  <si>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</si>
  <si>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</si>
  <si>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</si>
  <si>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</si>
  <si>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</si>
  <si>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</si>
  <si>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</si>
  <si>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</si>
  <si>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</si>
  <si>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</si>
  <si>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</si>
  <si>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</si>
  <si>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</si>
  <si>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</si>
  <si>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</si>
  <si>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</si>
  <si>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</si>
  <si>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</si>
  <si>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</si>
  <si>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</si>
  <si>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</si>
  <si>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</si>
  <si>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</si>
  <si>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</si>
  <si>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</si>
  <si>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</si>
  <si>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</si>
  <si>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</si>
  <si>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</si>
  <si>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</si>
  <si>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</si>
  <si>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</si>
  <si>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</si>
  <si>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</si>
  <si>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</si>
  <si>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</si>
  <si>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</si>
  <si>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</si>
  <si>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</si>
  <si>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</si>
  <si>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</si>
  <si>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</si>
  <si>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</si>
  <si>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</si>
  <si>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</si>
  <si>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</si>
  <si>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</si>
  <si>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</si>
  <si>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</si>
  <si>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</si>
  <si>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</si>
  <si>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</si>
  <si>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</si>
  <si>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</si>
  <si>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</si>
  <si>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</si>
  <si>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</si>
  <si>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</si>
  <si>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</si>
  <si>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</si>
  <si>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</si>
  <si>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</si>
  <si>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</si>
  <si>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</si>
  <si>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</si>
  <si>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</si>
  <si>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</si>
  <si>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</si>
  <si>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</si>
  <si>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</si>
  <si>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</si>
  <si>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</si>
  <si>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</si>
  <si>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</si>
  <si>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</si>
  <si>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</si>
  <si>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</si>
  <si>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</si>
  <si>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</si>
  <si>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</si>
  <si>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</si>
  <si>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</si>
  <si>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</si>
  <si>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</si>
  <si>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</si>
  <si>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</si>
  <si>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</si>
  <si>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</si>
  <si>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</si>
  <si>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</si>
  <si>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</si>
  <si>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</si>
  <si>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</si>
  <si>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</si>
  <si>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</si>
  <si>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</si>
  <si>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</si>
  <si>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</si>
  <si>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</si>
  <si>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</si>
  <si>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</si>
  <si>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</si>
  <si>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</si>
  <si>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</si>
  <si>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</si>
  <si>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</si>
  <si>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</si>
  <si>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</si>
  <si>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</si>
  <si>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</si>
  <si>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</si>
  <si>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</si>
  <si>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</si>
  <si>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</si>
  <si>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</si>
  <si>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</si>
  <si>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</si>
  <si>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</si>
  <si>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</si>
  <si>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</si>
  <si>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</si>
  <si>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</si>
  <si>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</si>
  <si>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</si>
  <si>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</si>
  <si>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</si>
  <si>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</si>
  <si>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</si>
  <si>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</si>
  <si>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</si>
  <si>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</si>
  <si>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</si>
  <si>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</si>
  <si>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</si>
  <si>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</si>
  <si>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</si>
  <si>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</si>
  <si>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</si>
  <si>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</si>
  <si>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</si>
  <si>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</si>
  <si>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</si>
  <si>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</si>
  <si>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</si>
  <si>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</si>
  <si>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</si>
  <si>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</si>
  <si>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</si>
  <si>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</si>
  <si>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</si>
  <si>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</si>
  <si>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</si>
  <si>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</si>
  <si>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</si>
  <si>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</si>
  <si>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</si>
  <si>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</si>
  <si>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</si>
  <si>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</si>
  <si>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</si>
  <si>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</si>
  <si>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</si>
  <si>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</si>
  <si>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</si>
  <si>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</si>
  <si>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</si>
  <si>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</si>
  <si>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</si>
  <si>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</si>
  <si>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</si>
  <si>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</si>
  <si>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</si>
  <si>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</si>
  <si>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</si>
  <si>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</si>
  <si>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</si>
  <si>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</si>
  <si>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</si>
  <si>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</si>
  <si>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</si>
  <si>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</si>
  <si>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</si>
  <si>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</si>
  <si>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</si>
  <si>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</si>
  <si>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</si>
  <si>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</si>
  <si>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</si>
  <si>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</si>
  <si>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</si>
  <si>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</si>
  <si>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</si>
  <si>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</si>
  <si>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</si>
  <si>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</si>
  <si>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</si>
  <si>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</si>
  <si>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</si>
  <si>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</si>
  <si>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</si>
  <si>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</si>
  <si>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</si>
  <si>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</si>
  <si>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</si>
  <si>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</si>
  <si>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</si>
  <si>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</si>
  <si>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</si>
  <si>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</si>
  <si>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</si>
  <si>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</si>
  <si>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</si>
  <si>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</si>
  <si>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</si>
  <si>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</si>
  <si>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</si>
  <si>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</si>
  <si>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</si>
  <si>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</si>
  <si>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</si>
  <si>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</si>
  <si>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</si>
  <si>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</si>
  <si>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</si>
  <si>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</si>
  <si>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</si>
  <si>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</si>
  <si>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</si>
  <si>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</si>
  <si>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</si>
  <si>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</si>
  <si>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</si>
  <si>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</si>
  <si>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</si>
  <si>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</si>
  <si>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</si>
  <si>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</si>
  <si>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</si>
  <si>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</si>
  <si>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</si>
  <si>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</si>
  <si>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</si>
  <si>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</si>
  <si>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</si>
  <si>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</si>
  <si>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</si>
  <si>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</si>
  <si>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</si>
  <si>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</si>
  <si>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</si>
  <si>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</si>
  <si>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</si>
  <si>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</si>
  <si>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</si>
  <si>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</si>
  <si>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</si>
  <si>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</si>
  <si>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</si>
  <si>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</si>
  <si>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</si>
  <si>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</si>
  <si>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</si>
  <si>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</si>
  <si>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</si>
  <si>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</si>
  <si>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</si>
  <si>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</si>
  <si>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</si>
  <si>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</si>
  <si>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</si>
  <si>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</si>
  <si>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</si>
  <si>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</si>
  <si>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</si>
  <si>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</si>
  <si>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</si>
  <si>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</si>
  <si>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</si>
  <si>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</si>
  <si>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</si>
  <si>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</si>
  <si>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</si>
  <si>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</si>
  <si>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</si>
  <si>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</si>
  <si>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</si>
  <si>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</si>
  <si>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</si>
  <si>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</si>
  <si>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</si>
  <si>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</si>
  <si>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</si>
  <si>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</si>
  <si>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</si>
  <si>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</si>
  <si>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</si>
  <si>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</si>
  <si>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</si>
  <si>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</si>
  <si>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</si>
  <si>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</si>
  <si>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</si>
  <si>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</si>
  <si>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</si>
  <si>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</si>
  <si>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</si>
  <si>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</si>
  <si>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</si>
  <si>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</si>
  <si>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</si>
  <si>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</si>
  <si>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</si>
  <si>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</si>
  <si>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</si>
  <si>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</si>
  <si>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</si>
  <si>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</si>
  <si>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</si>
  <si>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</si>
  <si>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</si>
  <si>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</si>
  <si>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</si>
  <si>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</si>
  <si>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</si>
  <si>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</si>
  <si>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</si>
  <si>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</si>
  <si>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</si>
  <si>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</si>
  <si>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</si>
  <si>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</si>
  <si>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</si>
  <si>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</si>
  <si>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</si>
  <si>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</si>
  <si>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</si>
  <si>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</si>
  <si>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</si>
  <si>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</si>
  <si>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</si>
  <si>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</si>
  <si>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</si>
  <si>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</si>
  <si>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</si>
  <si>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</si>
  <si>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</si>
  <si>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</si>
  <si>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</si>
  <si>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</si>
  <si>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</si>
  <si>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</si>
  <si>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</si>
  <si>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</si>
  <si>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</si>
  <si>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</si>
  <si>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</si>
  <si>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</si>
  <si>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</si>
  <si>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</si>
  <si>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</si>
  <si>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</si>
  <si>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</si>
  <si>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</si>
  <si>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</si>
  <si>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</si>
  <si>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</si>
  <si>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</si>
  <si>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</si>
  <si>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</si>
  <si>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</si>
  <si>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</si>
  <si>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</si>
  <si>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</si>
  <si>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</si>
  <si>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</si>
  <si>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</si>
  <si>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</si>
  <si>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</si>
  <si>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</si>
  <si>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</si>
  <si>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</si>
  <si>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</si>
  <si>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</si>
  <si>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</si>
  <si>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</si>
  <si>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</si>
  <si>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</si>
  <si>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</si>
  <si>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</si>
  <si>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</si>
  <si>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</si>
  <si>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</si>
  <si>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</si>
  <si>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</si>
  <si>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</si>
  <si>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</si>
  <si>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</si>
  <si>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</si>
  <si>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</si>
  <si>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</si>
  <si>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</si>
  <si>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</si>
  <si>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</si>
  <si>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</si>
  <si>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</si>
  <si>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</si>
  <si>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</si>
  <si>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</si>
  <si>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</si>
  <si>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</si>
  <si>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</si>
  <si>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</si>
  <si>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</si>
  <si>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</si>
  <si>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</si>
  <si>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</si>
  <si>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</si>
  <si>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</si>
  <si>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</si>
  <si>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</si>
  <si>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</si>
  <si>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</si>
  <si>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</si>
  <si>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</si>
  <si>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</si>
  <si>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</si>
  <si>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</si>
  <si>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</si>
  <si>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</si>
  <si>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</si>
  <si>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</si>
  <si>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</si>
  <si>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</si>
  <si>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</si>
  <si>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</si>
  <si>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</si>
  <si>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</si>
  <si>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</si>
  <si>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</si>
  <si>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</si>
  <si>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</si>
  <si>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</si>
  <si>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</si>
  <si>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</si>
  <si>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</si>
  <si>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</si>
  <si>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</si>
  <si>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</si>
  <si>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</si>
  <si>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</si>
  <si>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</si>
  <si>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</si>
  <si>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</si>
  <si>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</si>
  <si>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</si>
  <si>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</si>
  <si>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</si>
  <si>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</si>
  <si>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</si>
  <si>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</si>
  <si>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</si>
  <si>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</si>
  <si>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</si>
  <si>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</si>
  <si>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</si>
  <si>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</si>
  <si>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</si>
  <si>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</si>
  <si>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</si>
  <si>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</si>
  <si>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</si>
  <si>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</si>
  <si>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</si>
  <si>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</si>
  <si>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</si>
  <si>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</si>
  <si>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</si>
  <si>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</si>
  <si>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</si>
  <si>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</si>
  <si>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</si>
  <si>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</si>
  <si>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</si>
  <si>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</si>
  <si>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</si>
  <si>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</si>
  <si>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</si>
  <si>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</si>
  <si>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</si>
  <si>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</si>
  <si>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</si>
  <si>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</si>
  <si>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</si>
  <si>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</si>
  <si>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</si>
  <si>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</si>
  <si>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</si>
  <si>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</si>
  <si>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</si>
  <si>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</si>
  <si>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</si>
  <si>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</si>
  <si>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</si>
  <si>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</si>
  <si>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</si>
  <si>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</si>
  <si>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</si>
  <si>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</si>
  <si>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</si>
  <si>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</si>
  <si>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</si>
  <si>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</si>
  <si>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</si>
  <si>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</si>
  <si>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</si>
  <si>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</si>
  <si>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</si>
  <si>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</si>
  <si>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</si>
  <si>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</si>
  <si>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</si>
  <si>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</si>
  <si>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</si>
  <si>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</si>
  <si>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</si>
  <si>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</si>
  <si>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</si>
  <si>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</si>
  <si>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</si>
  <si>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</si>
  <si>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</si>
  <si>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</si>
  <si>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</si>
  <si>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</si>
  <si>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</si>
  <si>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</si>
  <si>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</si>
  <si>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</si>
  <si>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</si>
  <si>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</si>
  <si>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</si>
  <si>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</si>
  <si>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</si>
  <si>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</si>
  <si>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</si>
  <si>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</si>
  <si>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</si>
  <si>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</si>
  <si>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</si>
  <si>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</si>
  <si>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</si>
  <si>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</si>
  <si>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</si>
  <si>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</si>
  <si>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</si>
  <si>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</si>
  <si>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</si>
  <si>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</si>
  <si>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</si>
  <si>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</si>
  <si>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</si>
  <si>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</si>
  <si>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</si>
  <si>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</si>
  <si>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</si>
  <si>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</si>
  <si>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</si>
  <si>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</si>
  <si>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</si>
  <si>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</si>
  <si>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</si>
  <si>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</si>
  <si>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</si>
  <si>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</si>
  <si>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</si>
  <si>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</si>
  <si>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</si>
  <si>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</si>
  <si>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</si>
  <si>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</si>
  <si>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</si>
  <si>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</si>
  <si>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</si>
  <si>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</si>
  <si>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</si>
  <si>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</si>
  <si>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</si>
  <si>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</si>
  <si>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</si>
  <si>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</si>
  <si>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</si>
  <si>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</si>
  <si>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</si>
  <si>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</si>
  <si>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</si>
  <si>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</si>
  <si>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</si>
  <si>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</si>
  <si>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</si>
  <si>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</si>
  <si>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</si>
  <si>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</si>
  <si>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</si>
  <si>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</si>
  <si>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</si>
  <si>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</si>
  <si>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</si>
  <si>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</si>
  <si>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</si>
  <si>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</si>
  <si>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</si>
  <si>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</si>
  <si>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</si>
  <si>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</si>
  <si>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</si>
  <si>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</si>
  <si>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</si>
  <si>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</si>
  <si>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</si>
  <si>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</si>
  <si>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</si>
  <si>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</si>
  <si>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</si>
  <si>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</si>
  <si>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</si>
  <si>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</si>
  <si>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</si>
  <si>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</si>
  <si>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</si>
  <si>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</si>
  <si>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</si>
  <si>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</si>
  <si>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</si>
  <si>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</si>
  <si>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</si>
  <si>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</si>
  <si>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</si>
  <si>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</si>
  <si>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</si>
  <si>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</si>
  <si>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</si>
  <si>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</si>
  <si>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</si>
  <si>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</si>
  <si>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</si>
  <si>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</si>
  <si>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</si>
  <si>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</si>
  <si>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</si>
  <si>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</si>
  <si>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</si>
  <si>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</si>
  <si>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</si>
  <si>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</si>
  <si>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</si>
  <si>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</si>
  <si>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</si>
  <si>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</si>
  <si>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</si>
  <si>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</si>
  <si>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</si>
  <si>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</si>
  <si>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</si>
  <si>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</si>
  <si>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</si>
  <si>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</si>
  <si>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</si>
  <si>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</si>
  <si>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</si>
  <si>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</si>
  <si>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</si>
  <si>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</si>
  <si>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</si>
  <si>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</si>
  <si>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</si>
  <si>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</si>
  <si>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</si>
  <si>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</si>
  <si>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</si>
  <si>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</si>
  <si>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</si>
  <si>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</si>
  <si>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</si>
  <si>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</si>
  <si>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</si>
  <si>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</si>
  <si>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</si>
  <si>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</si>
  <si>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</si>
  <si>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</si>
  <si>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</si>
  <si>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</si>
  <si>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</si>
  <si>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</si>
  <si>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</si>
  <si>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</si>
  <si>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</si>
  <si>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</si>
  <si>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</si>
  <si>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</si>
  <si>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</si>
  <si>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</si>
  <si>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</si>
  <si>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</si>
  <si>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</si>
  <si>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</si>
  <si>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</si>
  <si>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</si>
  <si>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</si>
  <si>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</si>
  <si>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</si>
  <si>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</si>
  <si>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</si>
  <si>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</si>
  <si>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</si>
  <si>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</si>
  <si>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</si>
  <si>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</si>
  <si>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</si>
  <si>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</si>
  <si>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</si>
  <si>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</si>
  <si>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</si>
  <si>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</si>
  <si>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</si>
  <si>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</si>
  <si>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</si>
  <si>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</si>
  <si>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</si>
  <si>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</si>
  <si>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</si>
  <si>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</si>
  <si>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</si>
  <si>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</si>
  <si>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</si>
  <si>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</si>
  <si>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</si>
  <si>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</si>
  <si>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</si>
  <si>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</si>
  <si>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</si>
  <si>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</si>
  <si>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</si>
  <si>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</si>
  <si>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</si>
  <si>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</si>
  <si>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</si>
  <si>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</si>
  <si>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</si>
  <si>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</si>
  <si>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</si>
  <si>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</si>
  <si>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</si>
  <si>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</si>
  <si>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</si>
  <si>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</si>
  <si>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</si>
  <si>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</si>
  <si>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</si>
  <si>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</si>
  <si>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</si>
  <si>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</si>
  <si>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</si>
  <si>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</si>
  <si>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</si>
  <si>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</si>
  <si>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</si>
  <si>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</si>
  <si>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</si>
  <si>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</si>
  <si>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</si>
  <si>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</si>
  <si>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</si>
  <si>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</si>
  <si>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</si>
  <si>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</si>
  <si>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</si>
  <si>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</si>
  <si>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</si>
  <si>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</si>
  <si>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</si>
  <si>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</si>
  <si>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</si>
  <si>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</si>
  <si>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</si>
  <si>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</si>
  <si>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</si>
  <si>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</si>
  <si>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</si>
  <si>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</si>
  <si>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</si>
  <si>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</si>
  <si>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</si>
  <si>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</si>
  <si>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</si>
  <si>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</si>
  <si>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</si>
  <si>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</si>
  <si>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</si>
  <si>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</si>
  <si>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</si>
  <si>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</si>
  <si>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</si>
  <si>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</si>
  <si>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</si>
  <si>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</si>
  <si>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</si>
  <si>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</si>
  <si>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</si>
  <si>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</si>
  <si>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</si>
  <si>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</si>
  <si>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</si>
  <si>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</si>
  <si>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</si>
  <si>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</si>
  <si>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</si>
  <si>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</si>
  <si>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</si>
  <si>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</si>
  <si>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</si>
  <si>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</si>
  <si>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</si>
  <si>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</si>
  <si>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</si>
  <si>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</si>
  <si>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</si>
  <si>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</si>
  <si>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</si>
  <si>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</si>
  <si>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</si>
  <si>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</si>
  <si>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</si>
  <si>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</si>
  <si>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</si>
  <si>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</si>
  <si>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</si>
  <si>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</si>
  <si>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</si>
  <si>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</si>
  <si>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</si>
  <si>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</si>
  <si>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</si>
  <si>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</si>
  <si>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</si>
  <si>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</si>
  <si>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</si>
  <si>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</si>
  <si>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</si>
  <si>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</si>
  <si>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</si>
  <si>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</si>
  <si>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</si>
  <si>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</si>
  <si>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</si>
  <si>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</si>
  <si>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</si>
  <si>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</si>
  <si>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</si>
  <si>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</si>
  <si>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</si>
  <si>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</si>
  <si>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</si>
  <si>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</si>
  <si>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</si>
  <si>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</si>
  <si>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</si>
  <si>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</si>
  <si>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</si>
  <si>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</si>
  <si>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</si>
  <si>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</si>
  <si>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</si>
  <si>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</si>
  <si>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</si>
  <si>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</si>
  <si>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</si>
  <si>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</si>
  <si>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</si>
  <si>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</si>
  <si>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</si>
  <si>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</si>
  <si>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</si>
  <si>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</si>
  <si>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</si>
  <si>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</si>
  <si>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</si>
  <si>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</si>
  <si>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</si>
  <si>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</si>
  <si>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</si>
  <si>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</si>
  <si>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</si>
  <si>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</si>
  <si>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</si>
  <si>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</si>
  <si>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</si>
  <si>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</si>
  <si>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</si>
  <si>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</si>
  <si>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</si>
  <si>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</si>
  <si>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</si>
  <si>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</si>
  <si>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</si>
  <si>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</si>
  <si>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</si>
  <si>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</si>
  <si>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</si>
  <si>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</si>
  <si>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</si>
  <si>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</si>
  <si>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</si>
  <si>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</si>
  <si>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</si>
  <si>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</si>
  <si>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</si>
  <si>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</si>
  <si>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</si>
  <si>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</si>
  <si>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</si>
  <si>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</si>
  <si>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</si>
  <si>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</si>
  <si>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</si>
  <si>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</si>
  <si>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</si>
  <si>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</si>
  <si>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</si>
  <si>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</si>
  <si>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</si>
  <si>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</si>
  <si>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</si>
  <si>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</si>
  <si>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</si>
  <si>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</si>
  <si>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</si>
  <si>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</si>
  <si>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</si>
  <si>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</si>
  <si>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</si>
  <si>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</si>
  <si>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</si>
  <si>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</si>
  <si>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</si>
  <si>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</si>
  <si>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</si>
  <si>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</si>
  <si>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</si>
  <si>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</si>
  <si>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</si>
  <si>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</si>
  <si>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</si>
  <si>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</si>
  <si>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</si>
  <si>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</si>
  <si>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</si>
  <si>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</si>
  <si>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</si>
  <si>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</si>
  <si>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</si>
  <si>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</si>
  <si>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</si>
  <si>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</si>
  <si>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</si>
  <si>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</si>
  <si>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</si>
  <si>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</si>
  <si>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</si>
  <si>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</si>
  <si>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</si>
  <si>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</si>
  <si>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</si>
  <si>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</si>
  <si>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</si>
  <si>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</si>
  <si>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</si>
  <si>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</si>
  <si>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</si>
  <si>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</si>
  <si>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</si>
  <si>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</si>
  <si>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</si>
  <si>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</si>
  <si>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</si>
  <si>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</si>
  <si>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</si>
  <si>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</si>
  <si>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</si>
  <si>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</si>
  <si>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</si>
  <si>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</si>
  <si>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</si>
  <si>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</si>
  <si>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</si>
  <si>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</si>
  <si>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</si>
  <si>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</si>
  <si>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</si>
  <si>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</si>
  <si>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</si>
  <si>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</si>
  <si>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</si>
  <si>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</si>
  <si>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</si>
  <si>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</si>
  <si>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</si>
  <si>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</si>
  <si>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</si>
  <si>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</si>
  <si>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</si>
  <si>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</si>
  <si>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</si>
  <si>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</si>
  <si>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</si>
  <si>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</si>
  <si>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</si>
  <si>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</si>
  <si>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</si>
  <si>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</si>
  <si>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</si>
  <si>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</si>
  <si>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</si>
  <si>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</si>
  <si>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</si>
  <si>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</si>
  <si>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</si>
  <si>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</si>
  <si>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</si>
  <si>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</si>
  <si>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</si>
  <si>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</si>
  <si>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</si>
  <si>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</si>
  <si>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</si>
  <si>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</si>
  <si>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</si>
  <si>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</si>
  <si>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</si>
  <si>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</si>
  <si>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</si>
  <si>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</si>
  <si>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</si>
  <si>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</si>
  <si>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</si>
  <si>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</si>
  <si>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</si>
  <si>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</si>
  <si>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</si>
  <si>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</si>
  <si>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</si>
  <si>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</si>
  <si>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</si>
  <si>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</si>
  <si>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</si>
  <si>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</si>
  <si>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</si>
  <si>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</si>
  <si>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</si>
  <si>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</si>
  <si>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</si>
  <si>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</si>
  <si>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</si>
  <si>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</si>
  <si>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</si>
  <si>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</si>
  <si>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</si>
  <si>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</si>
  <si>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</si>
  <si>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</si>
  <si>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</si>
  <si>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</si>
  <si>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</si>
  <si>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</si>
  <si>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</si>
  <si>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</si>
  <si>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</si>
  <si>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</si>
  <si>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</si>
  <si>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</si>
  <si>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</si>
  <si>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</si>
  <si>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</si>
  <si>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</si>
  <si>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</si>
  <si>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</si>
  <si>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</si>
  <si>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</si>
  <si>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</si>
  <si>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</si>
  <si>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</si>
  <si>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</si>
  <si>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</si>
  <si>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</si>
  <si>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</si>
  <si>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</si>
  <si>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</si>
  <si>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</si>
  <si>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</si>
  <si>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</si>
  <si>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</si>
  <si>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</si>
  <si>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</si>
  <si>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</si>
  <si>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</si>
  <si>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</si>
  <si>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</si>
  <si>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</si>
  <si>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</si>
  <si>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</si>
  <si>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</si>
  <si>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</si>
  <si>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</si>
  <si>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</si>
  <si>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</si>
  <si>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</si>
  <si>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</si>
  <si>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</si>
  <si>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</si>
  <si>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</si>
  <si>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</si>
  <si>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</si>
  <si>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</si>
  <si>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</si>
  <si>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</si>
  <si>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</si>
  <si>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</si>
  <si>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</si>
  <si>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</si>
  <si>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</si>
  <si>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</si>
  <si>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</si>
  <si>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</si>
  <si>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</si>
  <si>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</si>
  <si>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</si>
  <si>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</si>
  <si>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</si>
  <si>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</si>
  <si>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</si>
  <si>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</si>
  <si>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</si>
  <si>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</si>
  <si>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</si>
  <si>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</si>
  <si>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</si>
  <si>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</si>
  <si>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</si>
  <si>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</si>
  <si>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</si>
  <si>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</si>
  <si>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</si>
  <si>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</si>
  <si>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</si>
  <si>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</si>
  <si>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</si>
  <si>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</si>
  <si>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</si>
  <si>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</si>
  <si>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</si>
  <si>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</si>
  <si>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</si>
  <si>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</si>
  <si>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</si>
  <si>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</si>
  <si>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</si>
  <si>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</si>
  <si>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</si>
  <si>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</si>
  <si>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</si>
  <si>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</si>
  <si>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</si>
  <si>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</si>
  <si>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</si>
  <si>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</si>
  <si>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</si>
  <si>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</si>
  <si>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</si>
  <si>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</si>
  <si>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</si>
  <si>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</si>
  <si>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</si>
  <si>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</si>
  <si>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</si>
  <si>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</si>
  <si>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</si>
  <si>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</si>
  <si>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</si>
  <si>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</si>
  <si>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</si>
  <si>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</si>
  <si>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</si>
  <si>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</si>
  <si>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</si>
  <si>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</si>
  <si>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</si>
  <si>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</si>
  <si>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</si>
  <si>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</si>
  <si>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</si>
  <si>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</si>
  <si>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</si>
  <si>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</si>
  <si>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</si>
  <si>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</si>
  <si>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</si>
  <si>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</si>
  <si>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</si>
  <si>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</si>
  <si>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</si>
  <si>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</si>
  <si>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</si>
  <si>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</si>
  <si>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</si>
  <si>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</si>
  <si>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</si>
  <si>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</si>
  <si>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</si>
  <si>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</si>
  <si>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</si>
  <si>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</si>
  <si>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</si>
  <si>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</si>
  <si>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</si>
  <si>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</si>
  <si>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</si>
  <si>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</si>
  <si>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</si>
  <si>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</si>
  <si>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</si>
  <si>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</si>
  <si>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</si>
  <si>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</si>
  <si>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</si>
  <si>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</si>
  <si>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</si>
  <si>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</si>
  <si>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</si>
  <si>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</si>
  <si>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</si>
  <si>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</si>
  <si>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</si>
  <si>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</si>
  <si>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</si>
  <si>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</si>
  <si>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</si>
  <si>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</si>
  <si>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</si>
  <si>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</si>
  <si>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</si>
  <si>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</si>
  <si>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</si>
  <si>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</si>
  <si>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</si>
  <si>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</si>
  <si>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</si>
  <si>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</si>
  <si>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</si>
  <si>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</si>
  <si>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</si>
  <si>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</si>
  <si>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</si>
  <si>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</si>
  <si>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</si>
  <si>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</si>
  <si>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</si>
  <si>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</si>
  <si>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</si>
  <si>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</si>
  <si>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</si>
  <si>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</si>
  <si>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</si>
  <si>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</si>
  <si>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</si>
  <si>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</si>
  <si>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</si>
  <si>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</si>
  <si>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</si>
  <si>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</si>
  <si>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</si>
  <si>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</si>
  <si>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</si>
  <si>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</si>
  <si>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</si>
  <si>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</si>
  <si>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</si>
  <si>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</si>
  <si>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</si>
  <si>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</si>
  <si>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</si>
  <si>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</si>
  <si>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</si>
  <si>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</si>
  <si>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</si>
  <si>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</si>
  <si>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</si>
  <si>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</si>
  <si>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</si>
  <si>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</si>
  <si>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</si>
  <si>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</si>
  <si>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</si>
  <si>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</si>
  <si>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</si>
  <si>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</si>
  <si>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</si>
  <si>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</si>
  <si>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</si>
  <si>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</si>
  <si>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</si>
  <si>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</si>
  <si>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</si>
  <si>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</si>
  <si>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</si>
  <si>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</si>
  <si>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</si>
  <si>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</si>
  <si>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</si>
  <si>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</si>
  <si>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</si>
  <si>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</si>
  <si>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</si>
  <si>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</si>
  <si>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</si>
  <si>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</si>
  <si>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</si>
  <si>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</si>
  <si>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</si>
  <si>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</si>
  <si>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</si>
  <si>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</si>
  <si>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</si>
  <si>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</si>
  <si>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</si>
  <si>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</si>
  <si>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</si>
  <si>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</si>
  <si>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</si>
  <si>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</si>
  <si>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</si>
  <si>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</si>
  <si>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</si>
  <si>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</si>
  <si>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</si>
  <si>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</si>
  <si>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</si>
  <si>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</si>
  <si>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</si>
  <si>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</si>
  <si>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</si>
  <si>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</si>
  <si>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</si>
  <si>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</si>
  <si>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</si>
  <si>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</si>
  <si>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</si>
  <si>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</si>
  <si>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</si>
  <si>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</si>
  <si>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</si>
  <si>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</si>
  <si>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</si>
  <si>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</si>
  <si>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</si>
  <si>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</si>
  <si>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</si>
  <si>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</si>
  <si>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</si>
  <si>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</si>
  <si>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</si>
  <si>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</si>
  <si>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</si>
  <si>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</si>
  <si>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</si>
  <si>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</si>
  <si>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</si>
  <si>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</si>
  <si>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</si>
  <si>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</si>
  <si>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</si>
  <si>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</si>
  <si>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</si>
  <si>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</si>
  <si>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</si>
  <si>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</si>
  <si>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</si>
  <si>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</si>
  <si>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</si>
  <si>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</si>
  <si>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</si>
  <si>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</si>
  <si>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</si>
  <si>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</si>
  <si>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</si>
  <si>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</si>
  <si>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</si>
  <si>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</si>
  <si>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</si>
  <si>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</si>
  <si>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</si>
  <si>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</si>
  <si>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</si>
  <si>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</si>
  <si>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</si>
  <si>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</si>
  <si>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</si>
  <si>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</si>
  <si>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</si>
  <si>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</si>
  <si>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</si>
  <si>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</si>
  <si>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</si>
  <si>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</si>
  <si>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</si>
  <si>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</si>
  <si>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</si>
  <si>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</si>
  <si>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</si>
  <si>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</si>
  <si>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</si>
  <si>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</si>
  <si>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</si>
  <si>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</si>
  <si>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</si>
  <si>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</si>
  <si>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</si>
  <si>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</si>
  <si>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</si>
  <si>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</si>
  <si>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</si>
  <si>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</si>
  <si>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</si>
  <si>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</si>
  <si>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</si>
  <si>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</si>
  <si>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</si>
  <si>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</si>
  <si>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</si>
  <si>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</si>
  <si>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</si>
  <si>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</si>
  <si>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</si>
  <si>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</si>
  <si>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</si>
  <si>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</si>
  <si>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</si>
  <si>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</si>
  <si>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</si>
  <si>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</si>
  <si>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</si>
  <si>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</si>
  <si>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</si>
  <si>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</si>
  <si>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</si>
  <si>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</si>
  <si>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</si>
  <si>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</si>
  <si>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</si>
  <si>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</si>
  <si>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</si>
  <si>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</si>
  <si>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</si>
  <si>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</si>
  <si>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</si>
  <si>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</si>
  <si>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</si>
  <si>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</si>
  <si>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</si>
  <si>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</si>
  <si>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</si>
  <si>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</si>
  <si>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</si>
  <si>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</si>
  <si>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</si>
  <si>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</si>
  <si>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</si>
  <si>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</si>
  <si>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</si>
  <si>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</si>
  <si>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</si>
  <si>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</si>
  <si>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</si>
  <si>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</si>
  <si>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</si>
  <si>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</si>
  <si>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</si>
  <si>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</si>
  <si>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</si>
  <si>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</si>
  <si>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</si>
  <si>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</si>
  <si>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</si>
  <si>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</si>
  <si>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</si>
  <si>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</si>
  <si>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</si>
  <si>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</si>
  <si>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</si>
  <si>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</si>
  <si>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</si>
  <si>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</si>
  <si>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</si>
  <si>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</si>
  <si>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</si>
  <si>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</si>
  <si>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</si>
  <si>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</si>
  <si>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</si>
  <si>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</si>
  <si>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</si>
  <si>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</si>
  <si>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</si>
  <si>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</si>
  <si>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</si>
  <si>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</si>
  <si>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</si>
  <si>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</si>
  <si>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</si>
  <si>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</si>
  <si>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</si>
  <si>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</si>
  <si>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</si>
  <si>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</si>
  <si>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</si>
  <si>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</si>
  <si>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</si>
  <si>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</si>
  <si>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</si>
  <si>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</si>
  <si>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</si>
  <si>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</si>
  <si>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</si>
  <si>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</si>
  <si>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</si>
  <si>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</si>
  <si>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</si>
  <si>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</si>
  <si>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</si>
  <si>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</si>
  <si>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</si>
  <si>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</si>
  <si>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</si>
  <si>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</si>
  <si>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</si>
  <si>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</si>
  <si>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</si>
  <si>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</si>
  <si>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</si>
  <si>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</si>
  <si>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</si>
  <si>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</si>
  <si>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</si>
  <si>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</si>
  <si>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</si>
  <si>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</si>
  <si>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</si>
  <si>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</si>
  <si>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</si>
  <si>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</si>
  <si>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</si>
  <si>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</si>
  <si>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</si>
  <si>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</si>
  <si>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</si>
  <si>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</si>
  <si>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</si>
  <si>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</si>
  <si>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</si>
  <si>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</si>
  <si>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</si>
  <si>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</si>
  <si>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</si>
  <si>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</si>
  <si>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</si>
  <si>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</si>
  <si>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</si>
  <si>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</si>
  <si>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</si>
  <si>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</si>
  <si>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</si>
  <si>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</si>
  <si>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</si>
  <si>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</si>
  <si>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</si>
  <si>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</si>
  <si>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</si>
  <si>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</si>
  <si>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</si>
  <si>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</si>
  <si>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</si>
  <si>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</si>
  <si>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</si>
  <si>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</si>
  <si>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</si>
  <si>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</si>
  <si>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</si>
  <si>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</si>
  <si>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</si>
  <si>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</si>
  <si>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</si>
  <si>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</si>
  <si>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</si>
  <si>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</si>
  <si>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</si>
  <si>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</si>
  <si>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</si>
  <si>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</si>
  <si>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</si>
  <si>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</si>
  <si>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</si>
  <si>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</si>
  <si>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</si>
  <si>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</si>
  <si>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</si>
  <si>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</si>
  <si>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</si>
  <si>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</si>
  <si>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</si>
  <si>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</si>
  <si>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</si>
  <si>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</si>
  <si>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</si>
  <si>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</si>
  <si>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</si>
  <si>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</si>
  <si>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</si>
  <si>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</si>
  <si>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</si>
  <si>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</si>
  <si>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</si>
  <si>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</si>
  <si>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</si>
  <si>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</si>
  <si>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</si>
  <si>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</si>
  <si>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</si>
  <si>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</si>
  <si>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</si>
  <si>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</si>
  <si>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</si>
  <si>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</si>
  <si>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</si>
  <si>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</si>
  <si>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</si>
  <si>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</si>
  <si>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</si>
  <si>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</si>
  <si>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</si>
  <si>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</si>
  <si>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</si>
  <si>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</si>
  <si>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</si>
  <si>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</si>
  <si>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</si>
  <si>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</si>
  <si>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</si>
  <si>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</si>
  <si>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</si>
  <si>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</si>
  <si>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</si>
  <si>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</si>
  <si>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</si>
  <si>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</si>
  <si>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</si>
  <si>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</si>
  <si>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</si>
  <si>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</si>
  <si>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</si>
  <si>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</si>
  <si>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</si>
  <si>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</si>
  <si>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</si>
  <si>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</si>
  <si>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</si>
  <si>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</si>
  <si>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</si>
  <si>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</si>
  <si>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</si>
  <si>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</si>
  <si>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</si>
  <si>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</si>
  <si>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</si>
  <si>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</si>
  <si>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</si>
  <si>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</si>
  <si>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</si>
  <si>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</si>
  <si>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</si>
  <si>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</si>
  <si>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</si>
  <si>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</si>
  <si>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</si>
  <si>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</si>
  <si>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</si>
  <si>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</si>
  <si>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</si>
  <si>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</si>
  <si>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</si>
  <si>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</si>
  <si>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</si>
  <si>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</si>
  <si>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</si>
  <si>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</si>
  <si>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</si>
  <si>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</si>
  <si>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</si>
  <si>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</si>
  <si>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</si>
  <si>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</si>
  <si>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</si>
  <si>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</si>
  <si>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</si>
  <si>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</si>
  <si>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</si>
  <si>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</si>
  <si>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</si>
  <si>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</si>
  <si>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</si>
  <si>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</si>
  <si>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</si>
  <si>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</si>
  <si>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</si>
  <si>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</si>
  <si>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</si>
  <si>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</si>
  <si>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</si>
  <si>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</si>
  <si>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</si>
  <si>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</si>
  <si>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</si>
  <si>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</si>
  <si>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</si>
  <si>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</si>
  <si>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</si>
  <si>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</si>
  <si>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</si>
  <si>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</si>
  <si>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</si>
  <si>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</si>
  <si>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</si>
  <si>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</si>
  <si>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</si>
  <si>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</si>
  <si>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</si>
  <si>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</si>
  <si>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</si>
  <si>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</si>
  <si>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</si>
  <si>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</si>
  <si>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</si>
  <si>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</si>
  <si>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</si>
  <si>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</si>
  <si>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</si>
  <si>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</si>
  <si>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</si>
  <si>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</si>
  <si>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</si>
  <si>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</si>
  <si>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</si>
  <si>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</si>
  <si>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</si>
  <si>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</si>
  <si>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</si>
  <si>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</si>
  <si>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</si>
  <si>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</si>
  <si>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</si>
  <si>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</si>
  <si>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</si>
  <si>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</si>
  <si>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</si>
  <si>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</si>
  <si>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</si>
  <si>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</si>
  <si>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</si>
  <si>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</si>
  <si>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</si>
  <si>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</si>
  <si>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</si>
  <si>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</si>
  <si>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</si>
  <si>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</si>
  <si>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</si>
  <si>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</si>
  <si>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</si>
  <si>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</si>
  <si>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</si>
  <si>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</si>
  <si>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</si>
  <si>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</si>
  <si>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</si>
  <si>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</si>
  <si>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</si>
  <si>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</si>
  <si>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</si>
  <si>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</si>
  <si>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</si>
  <si>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</si>
  <si>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</si>
  <si>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</si>
  <si>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</si>
  <si>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</si>
  <si>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</si>
  <si>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</si>
  <si>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</si>
  <si>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</si>
  <si>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</si>
  <si>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</si>
  <si>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</si>
  <si>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</si>
  <si>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</si>
  <si>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</si>
  <si>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</si>
  <si>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</si>
  <si>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</si>
  <si>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</si>
  <si>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</si>
  <si>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</si>
  <si>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</si>
  <si>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</si>
  <si>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</si>
  <si>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</si>
  <si>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</si>
  <si>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</si>
  <si>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</si>
  <si>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</si>
  <si>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</si>
  <si>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</si>
  <si>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</si>
  <si>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</si>
  <si>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</si>
  <si>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</si>
  <si>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</si>
  <si>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</si>
  <si>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</si>
  <si>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</si>
  <si>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</si>
  <si>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</si>
  <si>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</si>
  <si>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</si>
  <si>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</si>
  <si>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</si>
  <si>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</si>
  <si>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</si>
  <si>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</si>
  <si>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</si>
  <si>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</si>
  <si>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</si>
  <si>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</si>
  <si>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</si>
  <si>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</si>
  <si>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</si>
  <si>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</si>
  <si>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</si>
  <si>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</si>
  <si>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</si>
  <si>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</si>
  <si>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</si>
  <si>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</si>
  <si>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</si>
  <si>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</si>
  <si>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</si>
  <si>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</si>
  <si>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</si>
  <si>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</si>
  <si>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</si>
  <si>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</si>
  <si>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</si>
  <si>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</si>
  <si>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</si>
  <si>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</si>
  <si>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</si>
  <si>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</si>
  <si>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</si>
  <si>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</si>
  <si>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</si>
  <si>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</si>
  <si>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</si>
  <si>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</si>
  <si>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</si>
  <si>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</si>
  <si>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</si>
  <si>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</si>
  <si>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</si>
  <si>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</si>
  <si>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</si>
  <si>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</si>
  <si>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</si>
  <si>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</si>
  <si>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</si>
  <si>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</si>
  <si>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</si>
  <si>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</si>
  <si>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</si>
  <si>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</si>
  <si>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</si>
  <si>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</si>
  <si>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</si>
  <si>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</si>
  <si>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</si>
  <si>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</si>
  <si>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</si>
  <si>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</si>
  <si>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</si>
  <si>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</si>
  <si>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</si>
  <si>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</si>
  <si>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</si>
  <si>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</si>
  <si>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</si>
  <si>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</si>
  <si>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</si>
  <si>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</si>
  <si>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</si>
  <si>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</si>
  <si>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</si>
  <si>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</si>
  <si>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</si>
  <si>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</si>
  <si>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</si>
  <si>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</si>
  <si>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</si>
  <si>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</si>
  <si>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</si>
  <si>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</si>
  <si>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</si>
  <si>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</si>
  <si>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</si>
  <si>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</si>
  <si>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</si>
  <si>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</si>
  <si>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</si>
  <si>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</si>
  <si>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</si>
  <si>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</si>
  <si>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</si>
  <si>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</si>
  <si>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</si>
  <si>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</si>
  <si>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</si>
  <si>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</si>
  <si>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</si>
  <si>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</si>
  <si>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</si>
  <si>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</si>
  <si>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</si>
  <si>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</si>
  <si>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</si>
  <si>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</si>
  <si>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</si>
  <si>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</si>
  <si>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</si>
  <si>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</si>
  <si>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</si>
  <si>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</si>
  <si>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</si>
  <si>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</si>
  <si>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</si>
  <si>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</si>
  <si>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</si>
  <si>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</si>
  <si>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</si>
  <si>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</si>
  <si>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</si>
  <si>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</si>
  <si>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</si>
  <si>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</si>
  <si>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</si>
  <si>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</si>
  <si>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</si>
  <si>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</si>
  <si>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</si>
  <si>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</si>
  <si>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</si>
  <si>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</si>
  <si>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</si>
  <si>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</si>
  <si>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</si>
  <si>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</si>
  <si>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</si>
  <si>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</si>
  <si>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</si>
  <si>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</si>
  <si>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</si>
  <si>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</si>
  <si>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</si>
  <si>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</si>
  <si>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</si>
  <si>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</si>
  <si>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</si>
  <si>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</si>
  <si>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</si>
  <si>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</si>
  <si>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</si>
  <si>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</si>
  <si>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</si>
  <si>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</si>
  <si>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</si>
  <si>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</si>
  <si>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</si>
  <si>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</si>
  <si>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</si>
  <si>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</si>
  <si>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</si>
  <si>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</si>
  <si>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</si>
  <si>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</si>
  <si>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</si>
  <si>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</si>
  <si>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</si>
  <si>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</si>
  <si>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</si>
  <si>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</si>
  <si>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</si>
  <si>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</si>
  <si>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</si>
  <si>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</si>
  <si>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</si>
  <si>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</si>
  <si>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</si>
  <si>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</si>
  <si>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</si>
  <si>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</si>
  <si>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</si>
  <si>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</si>
  <si>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</si>
  <si>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</si>
  <si>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</si>
  <si>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</si>
  <si>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</si>
  <si>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</si>
  <si>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</si>
  <si>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</si>
  <si>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</si>
  <si>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</si>
  <si>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</si>
  <si>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</si>
  <si>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</si>
  <si>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</si>
  <si>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</si>
  <si>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</si>
  <si>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</si>
  <si>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</si>
  <si>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</si>
  <si>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</si>
  <si>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</si>
  <si>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</si>
  <si>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</si>
  <si>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</si>
  <si>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</si>
  <si>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</si>
  <si>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</si>
  <si>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</si>
  <si>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</si>
  <si>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</si>
  <si>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</si>
  <si>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</si>
  <si>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</si>
  <si>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</si>
  <si>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</si>
  <si>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</si>
  <si>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</si>
  <si>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</si>
  <si>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</si>
  <si>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</si>
  <si>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</si>
  <si>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</si>
  <si>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</si>
  <si>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</si>
  <si>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</si>
  <si>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</si>
  <si>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</si>
  <si>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</si>
  <si>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</si>
  <si>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</si>
  <si>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</si>
  <si>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</si>
  <si>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</si>
  <si>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</si>
  <si>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</si>
  <si>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</si>
  <si>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</si>
  <si>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</si>
  <si>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</si>
  <si>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</si>
  <si>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</si>
  <si>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</si>
  <si>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</si>
  <si>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</si>
  <si>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</si>
  <si>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</si>
  <si>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</si>
  <si>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</si>
  <si>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</si>
  <si>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</si>
  <si>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</si>
  <si>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</si>
  <si>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</si>
  <si>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</si>
  <si>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</si>
  <si>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</si>
  <si>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</si>
  <si>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</si>
  <si>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</si>
  <si>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</si>
  <si>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</si>
  <si>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</si>
  <si>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</si>
  <si>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</si>
  <si>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</si>
  <si>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</si>
  <si>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</si>
  <si>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</si>
  <si>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</si>
  <si>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</si>
  <si>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</si>
  <si>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</si>
  <si>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</si>
  <si>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</si>
  <si>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</si>
  <si>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</si>
  <si>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</si>
  <si>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</si>
  <si>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</si>
  <si>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</si>
  <si>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</si>
  <si>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</si>
  <si>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</si>
  <si>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</si>
  <si>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</si>
  <si>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</si>
  <si>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</si>
  <si>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</si>
  <si>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</si>
  <si>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</si>
  <si>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</si>
  <si>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</si>
  <si>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</si>
  <si>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</si>
  <si>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</si>
  <si>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</si>
  <si>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</si>
  <si>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</si>
  <si>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</si>
  <si>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</si>
  <si>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</si>
  <si>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</si>
  <si>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</si>
  <si>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</si>
  <si>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</si>
  <si>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</si>
  <si>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</si>
  <si>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</si>
  <si>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</si>
  <si>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</si>
  <si>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</si>
  <si>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</si>
  <si>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</si>
  <si>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</si>
  <si>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</si>
  <si>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</si>
  <si>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</si>
  <si>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</si>
  <si>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</si>
  <si>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</si>
  <si>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</si>
  <si>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</si>
  <si>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</si>
  <si>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</si>
  <si>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</si>
  <si>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</si>
  <si>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</si>
  <si>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</si>
  <si>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</si>
  <si>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</si>
  <si>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</si>
  <si>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</si>
  <si>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</si>
  <si>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</si>
  <si>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</si>
  <si>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</si>
  <si>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</si>
  <si>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</si>
  <si>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</si>
  <si>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</si>
  <si>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</si>
  <si>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</si>
  <si>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</si>
  <si>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</si>
  <si>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</si>
  <si>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</si>
  <si>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</si>
  <si>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</si>
  <si>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</si>
  <si>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</si>
  <si>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</si>
  <si>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</si>
  <si>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</si>
  <si>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</si>
  <si>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</si>
  <si>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</si>
  <si>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</si>
  <si>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</si>
  <si>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</si>
  <si>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</si>
  <si>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</si>
  <si>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</si>
  <si>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</si>
  <si>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</si>
  <si>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</si>
  <si>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</si>
  <si>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</si>
  <si>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</si>
  <si>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</si>
  <si>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</si>
  <si>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</si>
  <si>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</si>
  <si>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</si>
  <si>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</si>
  <si>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</si>
  <si>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</si>
  <si>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</si>
  <si>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</si>
  <si>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</si>
  <si>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</si>
  <si>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</si>
  <si>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</si>
  <si>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</si>
  <si>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</si>
  <si>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</si>
  <si>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</si>
  <si>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</si>
  <si>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</si>
  <si>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</si>
  <si>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</si>
  <si>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</si>
  <si>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</si>
  <si>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</si>
  <si>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</si>
  <si>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</si>
  <si>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</si>
  <si>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</si>
  <si>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</si>
  <si>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</si>
  <si>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</si>
  <si>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</si>
  <si>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</si>
  <si>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</si>
  <si>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</si>
  <si>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</si>
  <si>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</si>
  <si>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</si>
  <si>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</si>
  <si>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</si>
  <si>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</si>
  <si>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</si>
  <si>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</si>
  <si>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</si>
  <si>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</si>
  <si>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</si>
  <si>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</si>
  <si>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</si>
  <si>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</si>
  <si>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</si>
  <si>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</si>
  <si>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</si>
  <si>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</si>
  <si>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</si>
  <si>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</si>
  <si>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</si>
  <si>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</si>
  <si>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</si>
  <si>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</si>
  <si>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</si>
  <si>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</si>
  <si>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</si>
  <si>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</si>
  <si>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</si>
  <si>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</si>
  <si>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</si>
  <si>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</si>
  <si>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</si>
  <si>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</si>
  <si>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</si>
  <si>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</si>
  <si>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</si>
  <si>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</si>
  <si>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</si>
  <si>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</si>
  <si>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</si>
  <si>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</si>
  <si>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</si>
  <si>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</si>
  <si>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</si>
  <si>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</si>
  <si>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</si>
  <si>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</si>
  <si>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</si>
  <si>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</si>
  <si>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</si>
  <si>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</si>
  <si>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</si>
  <si>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</si>
  <si>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</si>
  <si>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</si>
  <si>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</si>
  <si>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</si>
  <si>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</si>
  <si>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</si>
  <si>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</si>
  <si>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</si>
  <si>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</si>
  <si>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</si>
  <si>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</si>
  <si>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</si>
  <si>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</si>
  <si>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</si>
  <si>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</si>
  <si>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</si>
  <si>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</si>
  <si>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</si>
  <si>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</si>
  <si>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</si>
  <si>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</si>
  <si>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</si>
  <si>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</si>
  <si>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</si>
  <si>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</si>
  <si>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</si>
  <si>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</si>
  <si>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</si>
  <si>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</si>
  <si>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</si>
  <si>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</si>
  <si>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</si>
  <si>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</si>
  <si>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</si>
  <si>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</si>
  <si>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</si>
  <si>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</si>
  <si>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</si>
  <si>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</si>
  <si>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</si>
  <si>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</si>
  <si>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</si>
  <si>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</si>
  <si>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</si>
  <si>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</si>
  <si>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</si>
  <si>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</si>
  <si>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</si>
  <si>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</si>
  <si>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</si>
  <si>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</si>
  <si>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</si>
  <si>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</si>
  <si>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</si>
  <si>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</si>
  <si>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</si>
  <si>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</si>
  <si>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</si>
  <si>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</si>
  <si>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</si>
  <si>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</si>
  <si>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</si>
  <si>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</si>
  <si>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</si>
  <si>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</si>
  <si>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</si>
  <si>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</si>
  <si>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</si>
  <si>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</si>
  <si>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</si>
  <si>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</si>
  <si>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</si>
  <si>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</si>
  <si>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</si>
  <si>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</si>
  <si>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</si>
  <si>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</si>
  <si>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</si>
  <si>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</si>
  <si>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</si>
  <si>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</si>
  <si>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</si>
  <si>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</si>
  <si>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</si>
  <si>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</si>
  <si>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</si>
  <si>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</si>
  <si>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</si>
  <si>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</si>
  <si>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</si>
  <si>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</si>
  <si>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</si>
  <si>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</si>
  <si>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</si>
  <si>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</si>
  <si>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</si>
  <si>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</si>
  <si>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</si>
  <si>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</si>
  <si>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</si>
  <si>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</si>
  <si>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</si>
  <si>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</si>
  <si>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</si>
  <si>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</si>
  <si>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</si>
  <si>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</si>
  <si>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</si>
  <si>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</si>
  <si>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</si>
  <si>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</si>
  <si>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</si>
  <si>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</si>
  <si>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</si>
  <si>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</si>
  <si>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</si>
  <si>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</si>
  <si>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</si>
  <si>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</si>
  <si>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</si>
  <si>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</si>
  <si>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</si>
  <si>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</si>
  <si>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</si>
  <si>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</si>
  <si>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</si>
  <si>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</si>
  <si>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</si>
  <si>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</si>
  <si>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</si>
  <si>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</si>
  <si>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</si>
  <si>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</si>
  <si>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</si>
  <si>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</si>
  <si>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</si>
  <si>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</si>
  <si>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</si>
  <si>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</si>
  <si>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</si>
  <si>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</si>
  <si>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</si>
  <si>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</si>
  <si>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</si>
  <si>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</si>
  <si>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</si>
  <si>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</si>
  <si>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</si>
  <si>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</si>
  <si>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</si>
  <si>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</si>
  <si>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</si>
  <si>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</si>
  <si>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</si>
  <si>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</si>
  <si>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</si>
  <si>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</si>
  <si>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</si>
  <si>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</si>
  <si>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</si>
  <si>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</si>
  <si>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</si>
  <si>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</si>
  <si>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</si>
  <si>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</si>
  <si>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</si>
  <si>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</si>
  <si>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</si>
  <si>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</si>
  <si>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</si>
  <si>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</si>
  <si>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</si>
  <si>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</si>
  <si>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</si>
  <si>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</si>
  <si>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</si>
  <si>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</si>
  <si>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</si>
  <si>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</si>
  <si>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</si>
  <si>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</si>
  <si>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</si>
  <si>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</si>
  <si>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</si>
  <si>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</si>
  <si>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</si>
  <si>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</si>
  <si>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</si>
  <si>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</si>
  <si>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</si>
  <si>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</si>
  <si>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</si>
  <si>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</si>
  <si>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</si>
  <si>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</si>
  <si>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</si>
  <si>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</si>
  <si>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</si>
  <si>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</si>
  <si>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</si>
  <si>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</si>
  <si>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</si>
  <si>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</si>
  <si>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</si>
  <si>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</si>
  <si>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</si>
  <si>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</si>
  <si>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</si>
  <si>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</si>
  <si>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</si>
  <si>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</si>
  <si>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</si>
  <si>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</si>
  <si>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</si>
  <si>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</si>
  <si>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</si>
  <si>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</si>
  <si>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</si>
  <si>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</si>
  <si>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</si>
  <si>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</si>
  <si>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</si>
  <si>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</si>
  <si>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</si>
  <si>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</si>
  <si>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</si>
  <si>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</si>
  <si>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</si>
  <si>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</si>
  <si>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</si>
  <si>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</si>
  <si>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</si>
  <si>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</si>
  <si>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</si>
  <si>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</si>
  <si>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</si>
  <si>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</si>
  <si>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</si>
  <si>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</si>
  <si>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</si>
  <si>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</si>
  <si>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</si>
  <si>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</si>
  <si>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</si>
  <si>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</si>
  <si>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</si>
  <si>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</si>
  <si>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</si>
  <si>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</si>
  <si>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</si>
  <si>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</si>
  <si>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</si>
  <si>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</si>
  <si>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</si>
  <si>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</si>
  <si>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</si>
  <si>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</si>
  <si>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</si>
  <si>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</si>
  <si>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</si>
  <si>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</si>
  <si>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</si>
  <si>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</si>
  <si>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</si>
  <si>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</si>
  <si>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</si>
  <si>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</si>
  <si>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</si>
  <si>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</si>
  <si>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</si>
  <si>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</si>
  <si>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</si>
  <si>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</si>
  <si>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</si>
  <si>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</si>
  <si>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</si>
  <si>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</si>
  <si>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</si>
  <si>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</si>
  <si>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</si>
  <si>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</si>
  <si>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</si>
  <si>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</si>
  <si>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</si>
  <si>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</si>
  <si>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</si>
  <si>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</si>
  <si>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</si>
  <si>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</si>
  <si>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</si>
  <si>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</si>
  <si>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</si>
  <si>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</si>
  <si>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</si>
  <si>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</si>
  <si>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</si>
  <si>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</si>
  <si>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</si>
  <si>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</si>
  <si>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</si>
  <si>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</si>
  <si>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</si>
  <si>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</si>
  <si>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</si>
  <si>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</si>
  <si>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</si>
  <si>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</si>
  <si>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</si>
  <si>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</si>
  <si>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</si>
  <si>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</si>
  <si>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</si>
  <si>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</si>
  <si>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</si>
  <si>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</si>
  <si>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</si>
  <si>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</si>
  <si>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</si>
  <si>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</si>
  <si>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</si>
  <si>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</si>
  <si>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</si>
  <si>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</si>
  <si>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</si>
  <si>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</si>
  <si>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</si>
  <si>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</si>
  <si>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</si>
  <si>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</si>
  <si>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</si>
  <si>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</si>
  <si>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</si>
  <si>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</si>
  <si>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</si>
  <si>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</si>
  <si>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</si>
  <si>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</si>
  <si>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</si>
  <si>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</si>
  <si>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</si>
  <si>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</si>
  <si>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</si>
  <si>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</si>
  <si>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</si>
  <si>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</si>
  <si>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</si>
  <si>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</si>
  <si>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</si>
  <si>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</si>
  <si>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</si>
  <si>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</si>
  <si>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</si>
  <si>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</si>
  <si>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</si>
  <si>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</si>
  <si>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</si>
  <si>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</si>
  <si>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</si>
  <si>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</si>
  <si>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</si>
  <si>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</si>
  <si>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</si>
  <si>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</si>
  <si>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</si>
  <si>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</si>
  <si>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</si>
  <si>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</si>
  <si>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</si>
  <si>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</si>
  <si>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</si>
  <si>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</si>
  <si>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</si>
  <si>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</si>
  <si>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</si>
  <si>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</si>
  <si>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</si>
  <si>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</si>
  <si>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</si>
  <si>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</si>
  <si>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</si>
  <si>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</si>
  <si>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</si>
  <si>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</si>
  <si>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</si>
  <si>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</si>
  <si>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</si>
  <si>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</si>
  <si>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</si>
  <si>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</si>
  <si>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</si>
  <si>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</si>
  <si>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</si>
  <si>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</si>
  <si>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</si>
  <si>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</si>
  <si>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</si>
  <si>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</si>
  <si>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</si>
  <si>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</si>
  <si>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</si>
  <si>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</si>
  <si>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</si>
  <si>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</si>
  <si>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</si>
  <si>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</si>
  <si>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</si>
  <si>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</si>
  <si>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</si>
  <si>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</si>
  <si>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</si>
  <si>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</si>
  <si>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</si>
  <si>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</si>
  <si>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</si>
  <si>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</si>
  <si>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</si>
  <si>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</si>
  <si>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</si>
  <si>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</si>
  <si>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</si>
  <si>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</si>
  <si>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</si>
  <si>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</si>
  <si>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</si>
  <si>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</si>
  <si>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</si>
  <si>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</si>
  <si>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</si>
  <si>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</si>
  <si>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</si>
  <si>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</si>
  <si>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</si>
  <si>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</si>
  <si>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</si>
  <si>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</si>
  <si>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</si>
  <si>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</si>
  <si>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</si>
  <si>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</si>
  <si>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</si>
  <si>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</si>
  <si>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</si>
  <si>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</si>
  <si>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</si>
  <si>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</si>
  <si>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</si>
  <si>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</si>
  <si>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</si>
  <si>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</si>
  <si>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</si>
  <si>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</si>
  <si>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</si>
  <si>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</si>
  <si>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</si>
  <si>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</si>
  <si>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</si>
  <si>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</si>
  <si>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</si>
  <si>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</si>
  <si>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</si>
  <si>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</si>
  <si>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</si>
  <si>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</si>
  <si>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</si>
  <si>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</si>
  <si>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</si>
  <si>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</si>
  <si>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</si>
  <si>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</si>
  <si>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</si>
  <si>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</si>
  <si>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</si>
  <si>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</si>
  <si>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</si>
  <si>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</si>
  <si>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</si>
  <si>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</si>
  <si>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</si>
  <si>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</si>
  <si>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</si>
  <si>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</si>
  <si>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</si>
  <si>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</si>
  <si>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</si>
  <si>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</si>
  <si>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</si>
  <si>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</si>
  <si>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</si>
  <si>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</si>
  <si>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</si>
  <si>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</si>
  <si>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</si>
  <si>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</si>
  <si>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</si>
  <si>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</si>
  <si>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</si>
  <si>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</si>
  <si>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</si>
  <si>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</si>
  <si>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</si>
  <si>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</si>
  <si>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</si>
  <si>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</si>
  <si>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</si>
  <si>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</si>
  <si>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</si>
  <si>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</si>
  <si>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</si>
  <si>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</si>
  <si>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</si>
  <si>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</si>
  <si>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</si>
  <si>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</si>
  <si>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</si>
  <si>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</si>
  <si>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</si>
  <si>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</si>
  <si>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</si>
  <si>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</si>
  <si>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</si>
  <si>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</si>
  <si>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</si>
  <si>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</si>
  <si>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</si>
  <si>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</si>
  <si>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</si>
  <si>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</si>
  <si>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</si>
  <si>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</si>
  <si>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</si>
  <si>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</si>
  <si>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</si>
  <si>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</si>
  <si>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</si>
  <si>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</si>
  <si>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</si>
  <si>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</si>
  <si>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</si>
  <si>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</si>
  <si>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</si>
  <si>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</si>
  <si>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</si>
  <si>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</si>
  <si>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</si>
  <si>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</si>
  <si>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</si>
  <si>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</si>
  <si>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</si>
  <si>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</si>
  <si>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</si>
  <si>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</si>
  <si>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</si>
  <si>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</si>
  <si>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</si>
  <si>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</si>
  <si>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</si>
  <si>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</si>
  <si>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</si>
  <si>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</si>
  <si>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</si>
  <si>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</si>
  <si>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</si>
  <si>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</si>
  <si>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</si>
  <si>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</si>
  <si>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</si>
  <si>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</si>
  <si>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</si>
  <si>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</si>
  <si>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</si>
  <si>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</si>
  <si>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</si>
  <si>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</si>
  <si>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</si>
  <si>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</si>
  <si>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</si>
  <si>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</si>
  <si>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</si>
  <si>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</si>
  <si>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</si>
  <si>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</si>
  <si>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</si>
  <si>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</si>
  <si>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</si>
  <si>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</si>
  <si>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</si>
  <si>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</si>
  <si>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</si>
  <si>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</si>
  <si>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</si>
  <si>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</si>
  <si>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</si>
  <si>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</si>
  <si>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</si>
  <si>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</si>
  <si>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</si>
  <si>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</si>
  <si>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</si>
  <si>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</si>
  <si>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</si>
  <si>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</si>
  <si>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</si>
  <si>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</si>
  <si>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</si>
  <si>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</si>
  <si>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</si>
  <si>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</si>
  <si>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</si>
  <si>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</si>
  <si>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</si>
  <si>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</si>
  <si>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</si>
  <si>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</si>
  <si>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</si>
  <si>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</si>
  <si>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</si>
  <si>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</si>
  <si>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</si>
  <si>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</si>
  <si>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</si>
  <si>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</si>
  <si>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</si>
  <si>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</si>
  <si>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</si>
  <si>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</si>
  <si>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</si>
  <si>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</si>
  <si>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</si>
  <si>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</si>
  <si>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</si>
  <si>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</si>
  <si>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</si>
  <si>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</si>
  <si>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</si>
  <si>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</si>
  <si>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</si>
  <si>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</si>
  <si>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</si>
  <si>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</si>
  <si>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</si>
  <si>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</si>
  <si>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</si>
  <si>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</si>
  <si>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</si>
  <si>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</si>
  <si>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</si>
  <si>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</si>
  <si>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</si>
  <si>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</si>
  <si>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</si>
  <si>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</si>
  <si>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</si>
  <si>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</si>
  <si>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</si>
  <si>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</si>
  <si>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</si>
  <si>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</si>
  <si>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</si>
  <si>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</si>
  <si>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</si>
  <si>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</si>
  <si>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</si>
  <si>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</si>
  <si>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</si>
  <si>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</si>
  <si>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</si>
  <si>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</si>
  <si>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</si>
  <si>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</si>
  <si>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</si>
  <si>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</si>
  <si>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</si>
  <si>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</si>
  <si>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</si>
  <si>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</si>
  <si>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</si>
  <si>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</si>
  <si>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</si>
  <si>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</si>
  <si>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</si>
  <si>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</si>
  <si>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</si>
  <si>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</si>
  <si>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</si>
  <si>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</si>
  <si>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</si>
  <si>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</si>
  <si>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</si>
  <si>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</si>
  <si>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</si>
  <si>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</si>
  <si>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</si>
  <si>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</si>
  <si>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</si>
  <si>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</si>
  <si>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</si>
  <si>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</si>
  <si>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</si>
  <si>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</si>
  <si>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</si>
  <si>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</si>
  <si>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</si>
  <si>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</si>
  <si>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</si>
  <si>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</si>
  <si>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</si>
  <si>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</si>
  <si>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</si>
  <si>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</si>
  <si>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</si>
  <si>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</si>
  <si>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</si>
  <si>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</si>
  <si>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</si>
  <si>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</si>
  <si>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</si>
  <si>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</si>
  <si>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</si>
  <si>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</si>
  <si>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</si>
  <si>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</si>
  <si>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</si>
  <si>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</si>
  <si>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</si>
  <si>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</si>
  <si>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</si>
  <si>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</si>
  <si>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</si>
  <si>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</si>
  <si>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</si>
  <si>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</si>
  <si>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</si>
  <si>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</si>
  <si>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</si>
  <si>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</si>
  <si>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</si>
  <si>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</si>
  <si>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</si>
  <si>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</si>
  <si>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</si>
  <si>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</si>
  <si>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</si>
  <si>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</si>
  <si>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</si>
  <si>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</si>
  <si>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</si>
  <si>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</si>
  <si>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</si>
  <si>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</si>
  <si>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</si>
  <si>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</si>
  <si>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</si>
  <si>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</si>
  <si>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</si>
  <si>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</si>
  <si>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</si>
  <si>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</si>
  <si>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</si>
  <si>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</si>
  <si>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</si>
  <si>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</si>
  <si>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</si>
  <si>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</si>
  <si>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</si>
  <si>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</si>
  <si>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</si>
  <si>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</si>
  <si>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</si>
  <si>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</si>
  <si>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</si>
  <si>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</si>
  <si>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</si>
  <si>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</si>
  <si>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</si>
  <si>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</si>
  <si>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</si>
  <si>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</si>
  <si>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</si>
  <si>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</si>
  <si>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</si>
  <si>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</si>
  <si>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</si>
  <si>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</si>
  <si>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</si>
  <si>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</si>
  <si>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</si>
  <si>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</si>
  <si>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</si>
  <si>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</si>
  <si>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</si>
  <si>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</si>
  <si>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</si>
  <si>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</si>
  <si>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</si>
  <si>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</si>
  <si>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</si>
  <si>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</si>
  <si>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</si>
  <si>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</si>
  <si>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</si>
  <si>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</si>
  <si>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</si>
  <si>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</si>
  <si>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</si>
  <si>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</si>
  <si>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</si>
  <si>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</si>
  <si>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</si>
  <si>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</si>
  <si>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</si>
  <si>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</si>
  <si>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</si>
  <si>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</si>
  <si>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</si>
  <si>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</si>
  <si>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</si>
  <si>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</si>
  <si>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</si>
  <si>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</si>
  <si>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</si>
  <si>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</si>
  <si>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</si>
  <si>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</si>
  <si>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</si>
  <si>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</si>
  <si>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</si>
  <si>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</si>
  <si>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</si>
  <si>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</si>
  <si>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</si>
  <si>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</si>
  <si>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</si>
  <si>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</si>
  <si>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</si>
  <si>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</si>
  <si>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</si>
  <si>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</si>
  <si>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</si>
  <si>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</si>
  <si>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</si>
  <si>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</si>
  <si>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</si>
  <si>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</si>
  <si>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</si>
  <si>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</si>
  <si>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</si>
  <si>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</si>
  <si>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</si>
  <si>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</si>
  <si>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</si>
  <si>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</si>
  <si>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</si>
  <si>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</si>
  <si>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</si>
  <si>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</si>
  <si>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</si>
  <si>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</si>
  <si>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</si>
  <si>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</si>
  <si>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</si>
  <si>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</si>
  <si>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</si>
  <si>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</si>
  <si>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</si>
  <si>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</si>
  <si>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</si>
  <si>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</si>
  <si>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</si>
  <si>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</si>
  <si>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</si>
  <si>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</si>
  <si>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</si>
  <si>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</si>
  <si>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</si>
  <si>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</si>
  <si>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</si>
  <si>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</si>
  <si>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</si>
  <si>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</si>
  <si>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</si>
  <si>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</si>
  <si>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</si>
  <si>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</si>
  <si>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</si>
  <si>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</si>
  <si>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</si>
  <si>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</si>
  <si>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</si>
  <si>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</si>
  <si>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</si>
  <si>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</si>
  <si>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</si>
  <si>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</si>
  <si>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</si>
  <si>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</si>
  <si>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</si>
  <si>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</si>
  <si>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</si>
  <si>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</si>
  <si>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</si>
  <si>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</si>
  <si>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</si>
  <si>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</si>
  <si>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</si>
  <si>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</si>
  <si>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</si>
  <si>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</si>
  <si>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</si>
  <si>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</si>
  <si>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</si>
  <si>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</si>
  <si>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</si>
  <si>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</si>
  <si>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</si>
  <si>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</si>
  <si>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</si>
  <si>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</si>
  <si>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</si>
  <si>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</si>
  <si>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</si>
  <si>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</si>
  <si>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</si>
  <si>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</si>
  <si>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</si>
  <si>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</si>
  <si>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</si>
  <si>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</si>
  <si>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</si>
  <si>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</si>
  <si>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</si>
  <si>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</si>
  <si>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</si>
  <si>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</si>
  <si>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</si>
  <si>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</si>
  <si>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</si>
  <si>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</si>
  <si>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</si>
  <si>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</si>
  <si>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</si>
  <si>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</si>
  <si>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</si>
  <si>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</si>
  <si>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</si>
  <si>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</si>
  <si>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</si>
  <si>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</si>
  <si>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</si>
  <si>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</si>
  <si>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</si>
  <si>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</si>
  <si>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</si>
  <si>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</si>
  <si>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</si>
  <si>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</si>
  <si>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</si>
  <si>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</si>
  <si>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</si>
  <si>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</si>
  <si>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</si>
  <si>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</si>
  <si>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</si>
  <si>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</si>
  <si>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</si>
  <si>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</si>
  <si>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</si>
  <si>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</si>
  <si>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</si>
  <si>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</si>
  <si>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</si>
  <si>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</si>
  <si>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</si>
  <si>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</si>
  <si>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</si>
  <si>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</si>
  <si>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</si>
  <si>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</si>
  <si>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</si>
  <si>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</si>
  <si>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</si>
  <si>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</si>
  <si>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</si>
  <si>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</si>
  <si>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</si>
  <si>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</si>
  <si>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</si>
  <si>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</si>
  <si>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</si>
  <si>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</si>
  <si>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</si>
  <si>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</si>
  <si>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</si>
  <si>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</si>
  <si>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</si>
  <si>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</si>
  <si>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</si>
  <si>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</si>
  <si>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</si>
  <si>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</si>
  <si>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</si>
  <si>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</si>
  <si>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</si>
  <si>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</si>
  <si>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</si>
  <si>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</si>
  <si>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</si>
  <si>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</si>
  <si>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</si>
  <si>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</si>
  <si>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</si>
  <si>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</si>
  <si>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</si>
  <si>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</si>
  <si>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</si>
  <si>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</si>
  <si>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</si>
  <si>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</si>
  <si>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</si>
  <si>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</si>
  <si>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</si>
  <si>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</si>
  <si>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</si>
  <si>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</si>
  <si>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</si>
  <si>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</si>
  <si>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</si>
  <si>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</si>
  <si>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</si>
  <si>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</si>
  <si>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</si>
  <si>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</si>
  <si>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</si>
  <si>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</si>
  <si>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</si>
  <si>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</si>
  <si>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</si>
  <si>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</si>
  <si>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</si>
  <si>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</si>
  <si>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</si>
  <si>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</si>
  <si>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</si>
  <si>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</si>
  <si>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</si>
  <si>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</si>
  <si>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</si>
  <si>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</si>
  <si>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</si>
  <si>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</si>
  <si>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</si>
  <si>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</si>
  <si>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</si>
  <si>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</si>
  <si>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</si>
  <si>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</si>
  <si>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</si>
  <si>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</si>
  <si>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</si>
  <si>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</si>
  <si>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</si>
  <si>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</si>
  <si>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</si>
  <si>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</si>
  <si>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</si>
  <si>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</si>
  <si>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</si>
  <si>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</si>
  <si>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</si>
  <si>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</si>
  <si>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</si>
  <si>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</si>
  <si>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</si>
  <si>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</si>
  <si>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</si>
  <si>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</si>
  <si>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</si>
  <si>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</si>
  <si>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</si>
  <si>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</si>
  <si>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</si>
  <si>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</si>
  <si>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</si>
  <si>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</si>
  <si>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</si>
  <si>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</si>
  <si>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</si>
  <si>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</si>
  <si>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</si>
  <si>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</si>
  <si>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</si>
  <si>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</si>
  <si>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</si>
  <si>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</si>
  <si>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</si>
  <si>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</si>
  <si>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</si>
  <si>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</si>
  <si>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</si>
  <si>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</si>
  <si>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</si>
  <si>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</si>
  <si>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</si>
  <si>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</si>
  <si>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</si>
  <si>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</si>
  <si>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</si>
  <si>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</si>
  <si>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</si>
  <si>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</si>
  <si>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</si>
  <si>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</si>
  <si>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</si>
  <si>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</si>
  <si>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</si>
  <si>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</si>
  <si>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</si>
  <si>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</si>
  <si>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</si>
  <si>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</si>
  <si>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</si>
  <si>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</si>
  <si>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</si>
  <si>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</si>
  <si>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</si>
  <si>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</si>
  <si>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</si>
  <si>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</si>
  <si>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</si>
  <si>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</si>
  <si>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</si>
  <si>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</si>
  <si>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</si>
  <si>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</si>
  <si>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</si>
  <si>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</si>
  <si>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</si>
  <si>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</si>
  <si>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</si>
  <si>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</si>
  <si>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</si>
  <si>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</si>
  <si>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</si>
  <si>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</si>
  <si>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</si>
  <si>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</si>
  <si>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</si>
  <si>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</si>
  <si>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</si>
  <si>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</si>
  <si>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</si>
  <si>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</si>
  <si>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</si>
  <si>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</si>
  <si>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</si>
  <si>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</si>
  <si>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</si>
  <si>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</si>
  <si>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</si>
  <si>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</si>
  <si>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</si>
  <si>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</si>
  <si>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</si>
  <si>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</si>
  <si>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</si>
  <si>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</si>
  <si>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</si>
  <si>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</si>
  <si>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</si>
  <si>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</si>
  <si>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</si>
  <si>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</si>
  <si>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</si>
  <si>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</si>
  <si>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</si>
  <si>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</si>
  <si>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</si>
  <si>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</si>
  <si>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</si>
  <si>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</si>
  <si>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</si>
  <si>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</si>
  <si>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</si>
  <si>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</si>
  <si>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</si>
  <si>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</si>
  <si>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</si>
  <si>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</si>
  <si>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</si>
  <si>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</si>
  <si>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</si>
  <si>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</si>
  <si>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</si>
  <si>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</si>
  <si>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</si>
  <si>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</si>
  <si>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</si>
  <si>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</si>
  <si>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</si>
  <si>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</si>
  <si>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</si>
  <si>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</si>
  <si>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</si>
  <si>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</si>
  <si>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</si>
  <si>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</si>
  <si>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</si>
  <si>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</si>
  <si>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</si>
  <si>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</si>
  <si>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</si>
  <si>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</si>
  <si>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</si>
  <si>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</si>
  <si>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</si>
  <si>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</si>
  <si>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</si>
  <si>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</si>
  <si>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</si>
  <si>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</si>
  <si>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</si>
  <si>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</si>
  <si>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</si>
  <si>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</si>
  <si>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</si>
  <si>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</si>
  <si>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</si>
  <si>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</si>
  <si>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</si>
  <si>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</si>
  <si>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</si>
  <si>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</si>
  <si>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</si>
  <si>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</si>
  <si>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</si>
  <si>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</si>
  <si>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</si>
  <si>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</si>
  <si>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</si>
  <si>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</si>
  <si>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</si>
  <si>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</si>
  <si>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</si>
  <si>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</si>
  <si>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</si>
  <si>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</si>
  <si>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</si>
  <si>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</si>
  <si>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</si>
  <si>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</si>
  <si>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</si>
  <si>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</si>
  <si>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</si>
  <si>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</si>
  <si>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</si>
  <si>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</si>
  <si>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</si>
  <si>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</si>
  <si>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</si>
  <si>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</si>
  <si>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</si>
  <si>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</si>
  <si>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</si>
  <si>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</si>
  <si>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</si>
  <si>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</si>
  <si>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</si>
  <si>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</si>
  <si>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</si>
  <si>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</si>
  <si>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</si>
  <si>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</si>
  <si>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</si>
  <si>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</si>
  <si>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</si>
  <si>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</si>
  <si>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</si>
  <si>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</si>
  <si>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</si>
  <si>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</si>
  <si>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</si>
  <si>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</si>
  <si>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</si>
  <si>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</si>
  <si>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</si>
  <si>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</si>
  <si>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</si>
  <si>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</si>
  <si>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</si>
  <si>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</si>
  <si>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</si>
  <si>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</si>
  <si>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</si>
  <si>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</si>
  <si>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</si>
  <si>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</si>
  <si>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</si>
  <si>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</si>
  <si>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</si>
  <si>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</si>
  <si>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</si>
  <si>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</si>
  <si>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</si>
  <si>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</si>
  <si>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</si>
  <si>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</si>
  <si>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</si>
  <si>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</si>
  <si>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</si>
  <si>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</si>
  <si>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</si>
  <si>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</si>
  <si>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</si>
  <si>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</si>
  <si>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</si>
  <si>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</si>
  <si>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</si>
  <si>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</si>
  <si>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</si>
  <si>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</si>
  <si>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</si>
  <si>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</si>
  <si>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</si>
  <si>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</si>
  <si>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</si>
  <si>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</si>
  <si>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</si>
  <si>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</si>
  <si>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</si>
  <si>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</si>
  <si>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</si>
  <si>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</si>
  <si>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</si>
  <si>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</si>
  <si>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</si>
  <si>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</si>
  <si>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</si>
  <si>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</si>
  <si>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</si>
  <si>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</si>
  <si>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</si>
  <si>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</si>
  <si>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</si>
  <si>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</si>
  <si>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</si>
  <si>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</si>
  <si>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</si>
  <si>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</si>
  <si>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</si>
  <si>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</si>
  <si>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</si>
  <si>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</si>
  <si>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</si>
  <si>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</si>
  <si>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</si>
  <si>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</si>
  <si>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</si>
  <si>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</si>
  <si>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</si>
  <si>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</si>
  <si>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</si>
  <si>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</si>
  <si>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</si>
  <si>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</si>
  <si>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</si>
  <si>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</si>
  <si>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</si>
  <si>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</si>
  <si>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</si>
  <si>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</si>
  <si>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</si>
  <si>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</si>
  <si>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</si>
  <si>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</si>
  <si>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</si>
  <si>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</si>
  <si>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</si>
  <si>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</si>
  <si>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</si>
  <si>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</si>
  <si>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</si>
  <si>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</si>
  <si>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</si>
  <si>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</si>
  <si>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</si>
  <si>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</si>
  <si>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</si>
  <si>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</si>
  <si>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</si>
  <si>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</si>
  <si>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</si>
  <si>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</si>
  <si>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</si>
  <si>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</si>
  <si>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</si>
  <si>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</si>
  <si>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</si>
  <si>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</si>
  <si>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</si>
  <si>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</si>
  <si>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</si>
  <si>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</si>
  <si>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</si>
  <si>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</si>
  <si>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</si>
  <si>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</si>
  <si>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</si>
  <si>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</si>
  <si>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</si>
  <si>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</si>
  <si>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</si>
  <si>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</si>
  <si>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</si>
  <si>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</si>
  <si>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</si>
  <si>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</si>
  <si>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</si>
  <si>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</si>
  <si>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</si>
  <si>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</si>
  <si>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</si>
  <si>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</si>
  <si>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</si>
  <si>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</si>
  <si>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</si>
  <si>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</si>
  <si>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</si>
  <si>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</si>
  <si>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</si>
  <si>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</si>
  <si>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</si>
  <si>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</si>
  <si>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</si>
  <si>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</si>
  <si>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</si>
  <si>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</si>
  <si>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</si>
  <si>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</si>
  <si>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</si>
  <si>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</si>
  <si>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</si>
  <si>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</si>
  <si>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</si>
  <si>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</si>
  <si>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</si>
  <si>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</si>
  <si>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</si>
  <si>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</si>
  <si>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</si>
  <si>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</si>
  <si>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</si>
  <si>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</si>
  <si>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</si>
  <si>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</si>
  <si>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</si>
  <si>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</si>
  <si>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</si>
  <si>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</si>
  <si>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</si>
  <si>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</si>
  <si>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</si>
  <si>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</si>
  <si>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</si>
  <si>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</si>
  <si>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</si>
  <si>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</si>
  <si>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</si>
  <si>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</si>
  <si>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</si>
  <si>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</si>
  <si>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</si>
  <si>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</si>
  <si>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</si>
  <si>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</si>
  <si>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</si>
  <si>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</si>
  <si>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</si>
  <si>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</si>
  <si>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</si>
  <si>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</si>
  <si>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</si>
  <si>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</si>
  <si>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</si>
  <si>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</si>
  <si>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</si>
  <si>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</si>
  <si>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</si>
  <si>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</si>
  <si>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</si>
  <si>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</si>
  <si>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</si>
  <si>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</si>
  <si>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</si>
  <si>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</si>
  <si>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</si>
  <si>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</si>
  <si>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</si>
  <si>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</si>
  <si>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</si>
  <si>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</si>
  <si>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</si>
  <si>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</si>
  <si>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</si>
  <si>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</si>
  <si>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</si>
  <si>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</si>
  <si>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</si>
  <si>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</si>
  <si>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</si>
  <si>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</si>
  <si>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</si>
  <si>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</si>
  <si>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</si>
  <si>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</si>
  <si>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</si>
  <si>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</si>
  <si>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</si>
  <si>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</si>
  <si>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</si>
  <si>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</si>
  <si>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</si>
  <si>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</si>
  <si>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</si>
  <si>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</si>
  <si>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</si>
  <si>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</si>
  <si>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</si>
  <si>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</si>
  <si>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</si>
  <si>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</si>
  <si>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</si>
  <si>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</si>
  <si>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</si>
  <si>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</si>
  <si>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</si>
  <si>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</si>
  <si>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</si>
  <si>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</si>
  <si>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</si>
  <si>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</si>
  <si>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</si>
  <si>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</si>
  <si>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</si>
  <si>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</si>
  <si>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</si>
  <si>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</si>
  <si>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</si>
  <si>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</si>
  <si>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</si>
  <si>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</si>
  <si>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</si>
  <si>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</si>
  <si>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</si>
  <si>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</si>
  <si>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</si>
  <si>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</si>
  <si>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</si>
  <si>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</si>
  <si>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</si>
  <si>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</si>
  <si>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</si>
  <si>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</si>
  <si>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</si>
  <si>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</si>
  <si>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</si>
  <si>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</si>
  <si>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</si>
  <si>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</si>
  <si>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</si>
  <si>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</si>
  <si>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</si>
  <si>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</si>
  <si>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</si>
  <si>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</si>
  <si>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</si>
  <si>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</si>
  <si>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</si>
  <si>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</si>
  <si>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</si>
  <si>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</si>
  <si>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</si>
  <si>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</si>
  <si>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</si>
  <si>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</si>
  <si>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</si>
  <si>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</si>
  <si>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</si>
  <si>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</si>
  <si>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</si>
  <si>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</si>
  <si>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</si>
  <si>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</si>
  <si>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</si>
  <si>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</si>
  <si>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</si>
  <si>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</si>
  <si>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</si>
  <si>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</si>
  <si>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</si>
  <si>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</si>
  <si>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</si>
  <si>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</si>
  <si>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</si>
  <si>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</si>
  <si>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</si>
  <si>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</si>
  <si>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</si>
  <si>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</si>
  <si>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</si>
  <si>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</si>
  <si>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</si>
  <si>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</si>
  <si>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</si>
  <si>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</si>
  <si>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</si>
  <si>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</si>
  <si>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</si>
  <si>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</si>
  <si>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</si>
  <si>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</si>
  <si>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</si>
  <si>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</si>
  <si>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</si>
  <si>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</si>
  <si>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</si>
  <si>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</si>
  <si>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</si>
  <si>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</si>
  <si>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</si>
  <si>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</si>
  <si>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</si>
  <si>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</si>
  <si>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</si>
  <si>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</si>
  <si>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</si>
  <si>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</si>
  <si>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</si>
  <si>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</si>
  <si>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</si>
  <si>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</si>
  <si>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</si>
  <si>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</si>
  <si>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</si>
  <si>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</si>
  <si>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</si>
  <si>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</si>
  <si>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</si>
  <si>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</si>
  <si>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</si>
  <si>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</si>
  <si>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</si>
  <si>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</si>
  <si>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</si>
  <si>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</si>
  <si>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</si>
  <si>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</si>
  <si>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</si>
  <si>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</si>
  <si>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</si>
  <si>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</si>
  <si>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</si>
  <si>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</si>
  <si>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</si>
  <si>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</si>
  <si>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</si>
  <si>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</si>
  <si>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</si>
  <si>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</si>
  <si>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</si>
  <si>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</si>
  <si>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</si>
  <si>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</si>
  <si>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</si>
  <si>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</si>
  <si>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</si>
  <si>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</si>
  <si>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</si>
  <si>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</si>
  <si>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</si>
  <si>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</si>
  <si>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</si>
  <si>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</si>
  <si>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</si>
  <si>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</si>
  <si>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</si>
  <si>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</si>
  <si>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</si>
  <si>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</si>
  <si>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</si>
  <si>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</si>
  <si>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</si>
  <si>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</si>
  <si>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</si>
  <si>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</si>
  <si>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</si>
  <si>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</si>
  <si>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</si>
  <si>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</si>
  <si>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</si>
  <si>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</si>
  <si>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</si>
  <si>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</si>
  <si>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</si>
  <si>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</si>
  <si>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</si>
  <si>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</si>
  <si>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</si>
  <si>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</si>
  <si>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</si>
  <si>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</si>
  <si>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</si>
  <si>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</si>
  <si>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</si>
  <si>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</si>
  <si>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</si>
  <si>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</si>
  <si>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</si>
  <si>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</si>
  <si>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</si>
  <si>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</si>
  <si>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</si>
  <si>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</si>
  <si>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</si>
  <si>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</si>
  <si>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</si>
  <si>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</si>
  <si>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</si>
  <si>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</si>
  <si>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</si>
  <si>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</si>
  <si>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</si>
  <si>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</si>
  <si>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</si>
  <si>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</si>
  <si>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</si>
  <si>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</si>
  <si>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</si>
  <si>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</si>
  <si>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</si>
  <si>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</si>
  <si>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</si>
  <si>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</si>
  <si>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</si>
  <si>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</si>
  <si>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</si>
  <si>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</si>
  <si>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</si>
  <si>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</si>
  <si>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</si>
  <si>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</si>
  <si>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</si>
  <si>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</si>
  <si>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</si>
  <si>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</si>
  <si>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</si>
  <si>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</si>
  <si>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</si>
  <si>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</si>
  <si>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</si>
  <si>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</si>
  <si>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</si>
  <si>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</si>
  <si>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</si>
  <si>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</si>
  <si>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</si>
  <si>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</si>
  <si>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</si>
  <si>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</si>
  <si>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</si>
  <si>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</si>
  <si>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</si>
  <si>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</si>
  <si>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</si>
  <si>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</si>
  <si>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</si>
  <si>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</si>
  <si>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</si>
  <si>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</si>
  <si>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</si>
  <si>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</si>
  <si>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</si>
  <si>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</si>
  <si>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</si>
  <si>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</si>
  <si>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</si>
  <si>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</si>
  <si>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</si>
  <si>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</si>
  <si>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</si>
  <si>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</si>
  <si>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</si>
  <si>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</si>
  <si>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</si>
  <si>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</si>
  <si>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</si>
  <si>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</si>
  <si>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</si>
  <si>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</si>
  <si>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</si>
  <si>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</si>
  <si>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</si>
  <si>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</si>
  <si>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</si>
  <si>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</si>
  <si>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</si>
  <si>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</si>
  <si>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</si>
  <si>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</si>
  <si>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</si>
  <si>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</si>
  <si>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</si>
  <si>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</si>
  <si>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</si>
  <si>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</si>
  <si>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</si>
  <si>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</si>
  <si>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</si>
  <si>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</si>
  <si>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</si>
  <si>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</si>
  <si>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</si>
  <si>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</si>
  <si>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</si>
  <si>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</si>
  <si>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</si>
  <si>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</si>
  <si>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</si>
  <si>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</si>
  <si>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</si>
  <si>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</si>
  <si>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</si>
  <si>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</si>
  <si>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</si>
  <si>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</si>
  <si>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</si>
  <si>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</si>
  <si>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</si>
  <si>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</si>
  <si>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</si>
  <si>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</si>
  <si>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</si>
  <si>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</si>
  <si>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</si>
  <si>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</si>
  <si>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</si>
  <si>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</si>
  <si>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</si>
  <si>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</si>
  <si>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</si>
  <si>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</si>
  <si>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</si>
  <si>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</si>
  <si>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</si>
  <si>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</si>
  <si>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</si>
  <si>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</si>
  <si>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</si>
  <si>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</si>
  <si>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</si>
  <si>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</si>
  <si>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</si>
  <si>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</si>
  <si>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</si>
  <si>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</si>
  <si>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</si>
  <si>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</si>
  <si>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</si>
  <si>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</si>
  <si>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</si>
  <si>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</si>
  <si>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</si>
  <si>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</si>
  <si>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</si>
  <si>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</si>
  <si>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</si>
  <si>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</si>
  <si>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</si>
  <si>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</si>
  <si>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</si>
  <si>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</si>
  <si>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</si>
  <si>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</si>
  <si>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</si>
  <si>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</si>
  <si>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</si>
  <si>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</si>
  <si>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</si>
  <si>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</si>
  <si>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</si>
  <si>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</si>
  <si>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</si>
  <si>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</si>
  <si>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</si>
  <si>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</si>
  <si>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</si>
  <si>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</si>
  <si>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</si>
  <si>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</si>
  <si>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</si>
  <si>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</si>
  <si>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</si>
  <si>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</si>
  <si>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</si>
  <si>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</si>
  <si>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</si>
  <si>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</si>
  <si>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</si>
  <si>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</si>
  <si>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</si>
  <si>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</si>
  <si>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</si>
  <si>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</si>
  <si>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</si>
  <si>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</si>
  <si>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</si>
  <si>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</si>
  <si>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</si>
  <si>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</si>
  <si>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</si>
  <si>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</si>
  <si>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</si>
  <si>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</si>
  <si>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</si>
  <si>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</si>
  <si>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</si>
  <si>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</si>
  <si>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</si>
  <si>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</si>
  <si>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</si>
  <si>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</si>
  <si>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</si>
  <si>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</si>
  <si>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</si>
  <si>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</si>
  <si>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</si>
  <si>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</si>
  <si>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</si>
  <si>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</si>
  <si>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</si>
  <si>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</si>
  <si>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</si>
  <si>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</si>
  <si>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</si>
  <si>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</si>
  <si>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</si>
  <si>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</si>
  <si>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</si>
  <si>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</si>
  <si>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</si>
  <si>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</si>
  <si>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</si>
  <si>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</si>
  <si>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</si>
  <si>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</si>
  <si>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</si>
  <si>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</si>
  <si>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</si>
  <si>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</si>
  <si>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</si>
  <si>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</si>
  <si>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</si>
  <si>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</si>
  <si>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</si>
  <si>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</si>
  <si>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</si>
  <si>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</si>
  <si>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</si>
  <si>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</si>
  <si>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</si>
  <si>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</si>
  <si>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</si>
  <si>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</si>
  <si>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</si>
  <si>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</si>
  <si>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</si>
  <si>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</si>
  <si>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</si>
  <si>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</si>
  <si>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</si>
  <si>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</si>
  <si>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</si>
  <si>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</si>
  <si>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</si>
  <si>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</si>
  <si>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</si>
  <si>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</si>
  <si>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</si>
  <si>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</si>
  <si>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</si>
  <si>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</si>
  <si>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</si>
  <si>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</si>
  <si>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</si>
  <si>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</si>
  <si>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</si>
  <si>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</si>
  <si>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</si>
  <si>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</si>
  <si>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</si>
  <si>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</si>
  <si>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</si>
  <si>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</si>
  <si>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</si>
  <si>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</si>
  <si>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</si>
  <si>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</si>
  <si>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</si>
  <si>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</si>
  <si>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</si>
  <si>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</si>
  <si>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</si>
  <si>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</si>
  <si>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</si>
  <si>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</si>
  <si>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</si>
  <si>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</si>
  <si>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</si>
  <si>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</si>
  <si>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</si>
  <si>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</si>
  <si>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</si>
  <si>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</si>
  <si>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</si>
  <si>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</si>
  <si>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</si>
  <si>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</si>
  <si>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</si>
  <si>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</si>
  <si>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</si>
  <si>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</si>
  <si>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</si>
  <si>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</si>
  <si>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</si>
  <si>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</si>
  <si>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</si>
  <si>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</si>
  <si>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</si>
  <si>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</si>
  <si>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</si>
  <si>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</si>
  <si>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</si>
  <si>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</si>
  <si>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</si>
  <si>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</si>
  <si>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</si>
  <si>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</si>
  <si>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</si>
  <si>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</si>
  <si>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</si>
  <si>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</si>
  <si>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</si>
  <si>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</si>
  <si>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</si>
  <si>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</si>
  <si>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</si>
  <si>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</si>
  <si>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</si>
  <si>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</si>
  <si>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</si>
  <si>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</si>
  <si>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</si>
  <si>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</si>
  <si>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</si>
  <si>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</si>
  <si>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</si>
  <si>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</si>
  <si>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</si>
  <si>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</si>
  <si>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</si>
  <si>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</si>
  <si>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</si>
  <si>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</si>
  <si>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</si>
  <si>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</si>
  <si>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</si>
  <si>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</si>
  <si>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</si>
  <si>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</si>
  <si>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</si>
  <si>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</si>
  <si>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</si>
  <si>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</si>
  <si>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</si>
  <si>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</si>
  <si>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</si>
  <si>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</si>
  <si>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</si>
  <si>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</si>
  <si>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</si>
  <si>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</si>
  <si>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</si>
  <si>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</si>
  <si>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</si>
  <si>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</si>
  <si>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</si>
  <si>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</si>
  <si>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</si>
  <si>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</si>
  <si>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</si>
  <si>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</si>
  <si>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</si>
  <si>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</si>
  <si>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</si>
  <si>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</si>
  <si>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</si>
  <si>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</si>
  <si>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</si>
  <si>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</si>
  <si>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</si>
  <si>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</si>
  <si>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</si>
  <si>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</si>
  <si>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</si>
  <si>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</si>
  <si>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</si>
  <si>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</si>
  <si>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</si>
  <si>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</si>
  <si>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</si>
  <si>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</si>
  <si>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</si>
  <si>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</si>
  <si>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</si>
  <si>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</si>
  <si>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</si>
  <si>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</si>
  <si>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</si>
  <si>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</si>
  <si>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</si>
  <si>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</si>
  <si>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</si>
  <si>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</si>
  <si>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</si>
  <si>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</si>
  <si>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</si>
  <si>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</si>
  <si>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</si>
  <si>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</si>
  <si>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</si>
  <si>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</si>
  <si>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</si>
  <si>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</si>
  <si>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</si>
  <si>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</si>
  <si>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</si>
  <si>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</si>
  <si>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</si>
  <si>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</si>
  <si>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</si>
  <si>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</si>
  <si>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</si>
  <si>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</si>
  <si>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</si>
  <si>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</si>
  <si>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</si>
  <si>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</si>
  <si>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</si>
  <si>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</si>
  <si>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</si>
  <si>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</si>
  <si>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</si>
  <si>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</si>
  <si>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</si>
  <si>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</si>
  <si>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</si>
  <si>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</si>
  <si>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</si>
  <si>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</si>
  <si>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</si>
  <si>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</si>
  <si>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</si>
  <si>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</si>
  <si>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</si>
  <si>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</si>
  <si>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</si>
  <si>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</si>
  <si>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</si>
  <si>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</si>
  <si>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</si>
  <si>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</si>
  <si>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</si>
  <si>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</si>
  <si>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</si>
  <si>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</si>
  <si>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</si>
  <si>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</si>
  <si>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</si>
  <si>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</si>
  <si>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</si>
  <si>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</si>
  <si>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</si>
  <si>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</si>
  <si>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</si>
  <si>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</si>
  <si>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</si>
  <si>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</si>
  <si>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</si>
  <si>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</si>
  <si>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</si>
  <si>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</si>
  <si>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</si>
  <si>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</si>
  <si>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</si>
  <si>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</si>
  <si>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</si>
  <si>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</si>
  <si>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</si>
  <si>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</si>
  <si>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</si>
  <si>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</si>
  <si>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</si>
  <si>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</si>
  <si>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</si>
  <si>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</si>
  <si>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</si>
  <si>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</si>
  <si>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</si>
  <si>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</si>
  <si>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</si>
  <si>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</si>
  <si>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</si>
  <si>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</si>
  <si>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</si>
  <si>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</si>
  <si>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</si>
  <si>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</si>
  <si>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</si>
  <si>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</si>
  <si>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</si>
  <si>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</si>
  <si>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</si>
  <si>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</si>
  <si>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</si>
  <si>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</si>
  <si>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</si>
  <si>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</si>
  <si>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</si>
  <si>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</si>
  <si>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</si>
  <si>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</si>
  <si>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</si>
  <si>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</si>
  <si>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</si>
  <si>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</si>
  <si>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</si>
  <si>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</si>
  <si>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</si>
  <si>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</si>
  <si>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</si>
  <si>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</si>
  <si>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</si>
  <si>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</si>
  <si>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</si>
  <si>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</si>
  <si>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</si>
  <si>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</si>
  <si>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</si>
  <si>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</si>
  <si>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</si>
  <si>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</si>
  <si>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</si>
  <si>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</si>
  <si>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</si>
  <si>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</si>
  <si>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</si>
  <si>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</si>
  <si>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</si>
  <si>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</si>
  <si>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</si>
  <si>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</si>
  <si>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</si>
  <si>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</si>
  <si>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</si>
  <si>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</si>
  <si>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</si>
  <si>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</si>
  <si>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</si>
  <si>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</si>
  <si>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</si>
  <si>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</si>
  <si>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</si>
  <si>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</si>
  <si>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</si>
  <si>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</si>
  <si>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</si>
  <si>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</si>
  <si>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</si>
  <si>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</si>
  <si>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</si>
  <si>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</si>
  <si>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</si>
  <si>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</si>
  <si>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</si>
  <si>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</si>
  <si>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</si>
  <si>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</si>
  <si>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</si>
  <si>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</si>
  <si>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</si>
  <si>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</si>
  <si>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</si>
  <si>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</si>
  <si>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</si>
  <si>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</si>
  <si>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</si>
  <si>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</si>
  <si>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</si>
  <si>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</si>
  <si>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</si>
  <si>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</si>
  <si>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</si>
  <si>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</si>
  <si>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</si>
  <si>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</si>
  <si>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</si>
  <si>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</si>
  <si>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</si>
  <si>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</si>
  <si>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</si>
  <si>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</si>
  <si>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</si>
  <si>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</si>
  <si>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</si>
  <si>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</si>
  <si>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</si>
  <si>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</si>
  <si>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</si>
  <si>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</si>
  <si>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</si>
  <si>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</si>
  <si>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</si>
  <si>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</si>
  <si>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</si>
  <si>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</si>
  <si>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</si>
  <si>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</si>
  <si>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</si>
  <si>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</si>
  <si>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</si>
  <si>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</si>
  <si>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</si>
  <si>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</si>
  <si>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</si>
  <si>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</si>
  <si>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</si>
  <si>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</si>
  <si>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</si>
  <si>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</si>
  <si>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</si>
  <si>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</si>
  <si>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</si>
  <si>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</si>
  <si>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</si>
  <si>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</si>
  <si>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</si>
  <si>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</si>
  <si>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</si>
  <si>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</si>
  <si>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</si>
  <si>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</si>
  <si>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</si>
  <si>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</si>
  <si>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</si>
  <si>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</si>
  <si>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</si>
  <si>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</si>
  <si>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</si>
  <si>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</si>
  <si>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</si>
  <si>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</si>
  <si>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</si>
  <si>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</si>
  <si>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</si>
  <si>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</si>
  <si>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</si>
  <si>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</si>
  <si>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</si>
  <si>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</si>
  <si>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</si>
  <si>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</si>
  <si>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</si>
  <si>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</si>
  <si>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</si>
  <si>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</si>
  <si>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</si>
  <si>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</si>
  <si>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</si>
  <si>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</si>
  <si>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</si>
  <si>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</si>
  <si>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</si>
  <si>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</si>
  <si>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</si>
  <si>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</si>
  <si>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</si>
  <si>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</si>
  <si>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</si>
  <si>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</si>
  <si>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</si>
  <si>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</si>
  <si>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</si>
  <si>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</si>
  <si>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</si>
  <si>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</si>
  <si>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</si>
  <si>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</si>
  <si>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</si>
  <si>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</si>
  <si>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</si>
  <si>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</si>
  <si>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</si>
  <si>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</si>
  <si>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</si>
  <si>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</si>
  <si>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</si>
  <si>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</si>
  <si>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</si>
  <si>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</si>
  <si>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</si>
  <si>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</si>
  <si>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</si>
  <si>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</si>
  <si>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</si>
  <si>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</si>
  <si>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</si>
  <si>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</si>
  <si>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</si>
  <si>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</si>
  <si>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</si>
  <si>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</si>
  <si>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</si>
  <si>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</si>
  <si>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</si>
  <si>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</si>
  <si>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</si>
  <si>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</si>
  <si>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</si>
  <si>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</si>
  <si>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</si>
  <si>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</si>
  <si>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</si>
  <si>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</si>
  <si>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</si>
  <si>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</si>
  <si>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</si>
  <si>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</si>
  <si>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</si>
  <si>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</si>
  <si>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</si>
  <si>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</si>
  <si>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</si>
  <si>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</si>
  <si>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</si>
  <si>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</si>
  <si>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</si>
  <si>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</si>
  <si>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</si>
  <si>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</si>
  <si>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</si>
  <si>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</si>
  <si>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</si>
  <si>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</si>
  <si>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</si>
  <si>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</si>
  <si>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</si>
  <si>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</si>
  <si>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</si>
  <si>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</si>
  <si>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</si>
  <si>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</si>
  <si>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</si>
  <si>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</si>
  <si>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</si>
  <si>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</si>
  <si>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</si>
  <si>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</si>
  <si>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</si>
  <si>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</si>
  <si>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</si>
  <si>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</si>
  <si>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</si>
  <si>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</si>
  <si>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</si>
  <si>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</si>
  <si>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</si>
  <si>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</si>
  <si>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</si>
  <si>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</si>
  <si>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</si>
  <si>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</si>
  <si>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</si>
  <si>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</si>
  <si>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</si>
  <si>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</si>
  <si>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</si>
  <si>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</si>
  <si>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</si>
  <si>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</si>
  <si>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</si>
  <si>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</si>
  <si>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</si>
  <si>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</si>
  <si>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</si>
  <si>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</si>
  <si>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</si>
  <si>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</si>
  <si>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</si>
  <si>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</si>
  <si>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</si>
  <si>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</si>
  <si>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</si>
  <si>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</si>
  <si>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</si>
  <si>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</si>
  <si>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</si>
  <si>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</si>
  <si>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</si>
  <si>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</si>
  <si>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</si>
  <si>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</si>
  <si>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</si>
  <si>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</si>
  <si>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</si>
  <si>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</si>
  <si>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</si>
  <si>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</si>
  <si>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</si>
  <si>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</si>
  <si>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</si>
  <si>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</si>
  <si>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</si>
  <si>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</si>
  <si>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</si>
  <si>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</si>
  <si>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</si>
  <si>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</si>
  <si>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</si>
  <si>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</si>
  <si>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</si>
  <si>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</si>
  <si>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</si>
  <si>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</si>
  <si>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</si>
  <si>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</si>
  <si>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</si>
  <si>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</si>
  <si>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</si>
  <si>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</si>
  <si>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</si>
  <si>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</si>
  <si>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</si>
  <si>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</si>
  <si>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</si>
  <si>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</si>
  <si>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</si>
  <si>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</si>
  <si>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</si>
  <si>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</si>
  <si>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</si>
  <si>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</si>
  <si>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</si>
  <si>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</si>
  <si>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</si>
  <si>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</si>
  <si>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</si>
  <si>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</si>
  <si>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</si>
  <si>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</si>
  <si>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</si>
  <si>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</si>
  <si>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</si>
  <si>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</si>
  <si>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</si>
  <si>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</si>
  <si>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</si>
  <si>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</si>
  <si>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</si>
  <si>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</si>
  <si>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</si>
  <si>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</si>
  <si>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</si>
  <si>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</si>
  <si>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</si>
  <si>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</si>
  <si>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</si>
  <si>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</si>
  <si>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</si>
  <si>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</si>
  <si>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</si>
  <si>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</si>
  <si>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</si>
  <si>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</si>
  <si>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</si>
  <si>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</si>
  <si>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</si>
  <si>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</si>
  <si>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</si>
  <si>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</si>
  <si>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</si>
  <si>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</si>
  <si>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</si>
  <si>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</si>
  <si>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</si>
  <si>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</si>
  <si>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</si>
  <si>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</si>
  <si>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</si>
  <si>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</si>
  <si>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</si>
  <si>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</si>
  <si>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</si>
  <si>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</si>
  <si>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</si>
  <si>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</si>
  <si>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</si>
  <si>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</si>
  <si>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</si>
  <si>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</si>
  <si>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</si>
  <si>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</si>
  <si>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</si>
  <si>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</si>
  <si>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</si>
  <si>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</si>
  <si>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</si>
  <si>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</si>
  <si>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</si>
  <si>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</si>
  <si>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</si>
  <si>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</si>
  <si>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</si>
  <si>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</si>
  <si>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</si>
  <si>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</si>
  <si>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</si>
  <si>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</si>
  <si>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</si>
  <si>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</si>
  <si>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</si>
  <si>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</si>
  <si>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</si>
  <si>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</si>
  <si>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</si>
  <si>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</si>
  <si>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</si>
  <si>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</si>
  <si>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</si>
  <si>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</si>
  <si>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</si>
  <si>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</si>
  <si>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</si>
  <si>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</si>
  <si>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</si>
  <si>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</si>
  <si>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</si>
  <si>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</si>
  <si>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</si>
  <si>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</si>
  <si>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</si>
  <si>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</si>
  <si>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</si>
  <si>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</si>
  <si>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</si>
  <si>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</si>
  <si>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</si>
  <si>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</si>
  <si>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</si>
  <si>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</si>
  <si>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</si>
  <si>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</si>
  <si>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</si>
  <si>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</si>
  <si>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</si>
  <si>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</si>
  <si>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</si>
  <si>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</si>
  <si>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</si>
  <si>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</si>
  <si>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</si>
  <si>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</si>
  <si>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</si>
  <si>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</si>
  <si>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</si>
  <si>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</si>
  <si>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</si>
  <si>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</si>
  <si>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</si>
  <si>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</si>
  <si>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</si>
  <si>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</si>
  <si>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</si>
  <si>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</si>
  <si>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</si>
  <si>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</si>
  <si>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</si>
  <si>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</si>
  <si>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</si>
  <si>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</si>
  <si>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</si>
  <si>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</si>
  <si>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</si>
  <si>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</si>
  <si>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</si>
  <si>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</si>
  <si>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</si>
  <si>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</si>
  <si>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</si>
  <si>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</si>
  <si>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</si>
  <si>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</si>
  <si>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</si>
  <si>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</si>
  <si>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</si>
  <si>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</si>
  <si>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</si>
  <si>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</si>
  <si>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</si>
  <si>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</si>
  <si>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</si>
  <si>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</si>
  <si>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</si>
  <si>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</si>
  <si>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</si>
  <si>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</si>
  <si>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</si>
  <si>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</si>
  <si>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</si>
  <si>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</si>
  <si>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</si>
  <si>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</si>
  <si>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</si>
  <si>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</si>
  <si>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</si>
  <si>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</si>
  <si>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</si>
  <si>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</si>
  <si>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</si>
  <si>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</si>
  <si>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</si>
  <si>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</si>
  <si>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</si>
  <si>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</si>
  <si>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</si>
  <si>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</si>
  <si>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</si>
  <si>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</si>
  <si>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</si>
  <si>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</si>
  <si>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</si>
  <si>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</si>
  <si>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</si>
  <si>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</si>
  <si>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</si>
  <si>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</si>
  <si>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</si>
  <si>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</si>
  <si>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</si>
  <si>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</si>
  <si>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</si>
  <si>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</si>
  <si>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</si>
  <si>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</si>
  <si>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</si>
  <si>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</si>
  <si>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</si>
  <si>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</si>
  <si>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</si>
  <si>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</si>
  <si>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</si>
  <si>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</si>
  <si>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</si>
  <si>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</si>
  <si>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</si>
  <si>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</si>
  <si>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</si>
  <si>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</si>
  <si>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</si>
  <si>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</si>
  <si>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</si>
  <si>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</si>
  <si>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</si>
  <si>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</si>
  <si>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</si>
  <si>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</si>
  <si>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</si>
  <si>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</si>
  <si>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</si>
  <si>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</si>
  <si>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</si>
  <si>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</si>
  <si>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</si>
  <si>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</si>
  <si>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</si>
  <si>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</si>
  <si>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</si>
  <si>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</si>
  <si>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</si>
  <si>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</si>
  <si>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</si>
  <si>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</si>
  <si>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</si>
  <si>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</si>
  <si>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</si>
  <si>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</si>
  <si>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</si>
  <si>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</si>
  <si>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</si>
  <si>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</si>
  <si>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</si>
  <si>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</si>
  <si>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</si>
  <si>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</si>
  <si>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</si>
  <si>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</si>
  <si>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</si>
  <si>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</si>
  <si>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</si>
  <si>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</si>
  <si>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</si>
  <si>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</si>
  <si>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</si>
  <si>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</si>
  <si>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</si>
  <si>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</si>
  <si>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</si>
  <si>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</si>
  <si>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</si>
  <si>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</si>
  <si>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</si>
  <si>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</si>
  <si>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</si>
  <si>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</si>
  <si>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</si>
  <si>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</si>
  <si>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</si>
  <si>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</si>
  <si>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</si>
  <si>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</si>
  <si>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</si>
  <si>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</si>
  <si>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</si>
  <si>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</si>
  <si>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</si>
  <si>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</si>
  <si>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</si>
  <si>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</si>
  <si>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</si>
  <si>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</si>
  <si>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</si>
  <si>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</si>
  <si>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</si>
  <si>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</si>
  <si>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</si>
  <si>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</si>
  <si>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</si>
  <si>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</si>
  <si>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</si>
  <si>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</si>
  <si>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</si>
  <si>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</si>
  <si>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</si>
  <si>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</si>
  <si>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</si>
  <si>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</si>
  <si>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</si>
  <si>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</si>
  <si>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</si>
  <si>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</si>
  <si>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</si>
  <si>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</si>
  <si>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</si>
  <si>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</si>
  <si>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</si>
  <si>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</si>
  <si>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</si>
  <si>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</si>
  <si>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</si>
  <si>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</si>
  <si>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</si>
  <si>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</si>
  <si>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</si>
  <si>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</si>
  <si>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</si>
  <si>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</si>
  <si>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</si>
  <si>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</si>
  <si>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</si>
  <si>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</si>
  <si>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</si>
  <si>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</si>
  <si>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</si>
  <si>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</si>
  <si>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</si>
  <si>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</si>
  <si>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</si>
  <si>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</si>
  <si>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</si>
  <si>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</si>
  <si>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</si>
  <si>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</si>
  <si>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</si>
  <si>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</si>
  <si>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</si>
  <si>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</si>
  <si>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</si>
  <si>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</si>
  <si>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</si>
  <si>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</si>
  <si>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</si>
  <si>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</si>
  <si>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</si>
  <si>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</si>
  <si>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</si>
  <si>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</si>
  <si>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</si>
  <si>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</si>
  <si>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</si>
  <si>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</si>
  <si>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</si>
  <si>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</si>
  <si>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</si>
  <si>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</si>
  <si>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</si>
  <si>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</si>
  <si>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</si>
  <si>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</si>
  <si>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</si>
  <si>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</si>
  <si>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</si>
  <si>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</si>
  <si>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</si>
  <si>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</si>
  <si>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</si>
  <si>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</si>
  <si>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</si>
  <si>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</si>
  <si>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</si>
  <si>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</si>
  <si>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</si>
  <si>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</si>
  <si>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</si>
  <si>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</si>
  <si>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</si>
  <si>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</si>
  <si>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</si>
  <si>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</si>
  <si>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</si>
  <si>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</si>
  <si>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</si>
  <si>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</si>
  <si>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</si>
  <si>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</si>
  <si>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</si>
  <si>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</si>
  <si>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</si>
  <si>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</si>
  <si>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</si>
  <si>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</si>
  <si>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</si>
  <si>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</si>
  <si>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</si>
  <si>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</si>
  <si>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</si>
  <si>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</si>
  <si>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</si>
  <si>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</si>
  <si>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</si>
  <si>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</si>
  <si>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</si>
  <si>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</si>
  <si>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</si>
  <si>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</si>
  <si>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</si>
  <si>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</si>
  <si>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</si>
  <si>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</si>
  <si>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</si>
  <si>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</si>
  <si>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</si>
  <si>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</si>
  <si>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</si>
  <si>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</si>
  <si>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</si>
  <si>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</si>
  <si>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</si>
  <si>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</si>
  <si>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</si>
  <si>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</si>
  <si>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</si>
  <si>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</si>
  <si>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</si>
  <si>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</si>
  <si>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</si>
  <si>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</si>
  <si>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</si>
  <si>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</si>
  <si>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</si>
  <si>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</si>
  <si>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</si>
  <si>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</si>
  <si>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</si>
  <si>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</si>
  <si>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</si>
  <si>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</si>
  <si>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</si>
  <si>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</si>
  <si>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</si>
  <si>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</si>
  <si>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</si>
  <si>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</si>
  <si>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</si>
  <si>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</si>
  <si>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</si>
  <si>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</si>
  <si>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</si>
  <si>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</si>
  <si>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</si>
  <si>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</si>
  <si>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</si>
  <si>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</si>
  <si>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</si>
  <si>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</si>
  <si>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</si>
  <si>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</si>
  <si>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</si>
  <si>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</si>
  <si>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</si>
  <si>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</si>
  <si>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</si>
  <si>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</si>
  <si>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</si>
  <si>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</si>
  <si>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</si>
  <si>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</si>
  <si>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</si>
  <si>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</si>
  <si>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</si>
  <si>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</si>
  <si>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</si>
  <si>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</si>
  <si>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</si>
  <si>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</si>
  <si>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</si>
  <si>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</si>
  <si>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</si>
  <si>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</si>
  <si>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</si>
  <si>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</si>
  <si>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</si>
  <si>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</si>
  <si>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</si>
  <si>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</si>
  <si>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</si>
  <si>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</si>
  <si>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</si>
  <si>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</si>
  <si>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</si>
  <si>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</si>
  <si>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</si>
  <si>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</si>
  <si>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</si>
  <si>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</si>
  <si>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</si>
  <si>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</si>
  <si>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</si>
  <si>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</si>
  <si>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</si>
  <si>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</si>
  <si>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</si>
  <si>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</si>
  <si>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</si>
  <si>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</si>
  <si>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</si>
  <si>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</si>
  <si>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</si>
  <si>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</si>
  <si>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</si>
  <si>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</si>
  <si>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</si>
  <si>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</si>
  <si>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</si>
  <si>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</si>
  <si>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</si>
  <si>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</si>
  <si>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</si>
  <si>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</si>
  <si>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</si>
  <si>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</si>
  <si>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</si>
  <si>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</si>
  <si>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</si>
  <si>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</si>
  <si>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</si>
  <si>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</si>
  <si>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</si>
  <si>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</si>
  <si>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</si>
  <si>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</si>
  <si>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</si>
  <si>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</si>
  <si>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</si>
  <si>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</si>
  <si>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</si>
  <si>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</si>
  <si>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</si>
  <si>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</si>
  <si>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</si>
  <si>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</si>
  <si>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</si>
  <si>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</si>
  <si>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</si>
  <si>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</si>
  <si>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</si>
  <si>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</si>
  <si>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</si>
  <si>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</si>
  <si>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</si>
  <si>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</si>
  <si>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</si>
  <si>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</si>
  <si>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</si>
  <si>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</si>
  <si>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</si>
  <si>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</si>
  <si>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</si>
  <si>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</si>
  <si>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</si>
  <si>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</si>
  <si>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</si>
  <si>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</si>
  <si>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</si>
  <si>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</si>
  <si>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</si>
  <si>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</si>
  <si>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</si>
  <si>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</si>
  <si>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</si>
  <si>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</si>
  <si>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</si>
  <si>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</si>
  <si>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</si>
  <si>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</si>
  <si>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</si>
  <si>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</si>
  <si>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</si>
  <si>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</si>
  <si>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</si>
  <si>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</si>
  <si>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</si>
  <si>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</si>
  <si>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</si>
  <si>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</si>
  <si>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</si>
  <si>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</si>
  <si>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</si>
  <si>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</si>
  <si>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</si>
  <si>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</si>
  <si>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</si>
  <si>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</si>
  <si>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</si>
  <si>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</si>
  <si>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</si>
  <si>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</si>
  <si>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</si>
  <si>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</si>
  <si>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</si>
  <si>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</si>
  <si>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</si>
  <si>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</si>
  <si>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</si>
  <si>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</si>
  <si>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</si>
  <si>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</si>
  <si>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</si>
  <si>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</si>
  <si>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</si>
  <si>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</si>
  <si>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</si>
  <si>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</si>
  <si>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</si>
  <si>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</si>
  <si>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</si>
  <si>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</si>
  <si>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</si>
  <si>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</si>
  <si>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</si>
  <si>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</si>
  <si>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</si>
  <si>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</si>
  <si>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</si>
  <si>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</si>
  <si>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</si>
  <si>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</si>
  <si>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</si>
  <si>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</si>
  <si>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</si>
  <si>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</si>
  <si>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</si>
  <si>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</si>
  <si>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</si>
  <si>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</si>
  <si>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</si>
  <si>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</si>
  <si>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</si>
  <si>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</si>
  <si>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</si>
  <si>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</si>
  <si>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</si>
  <si>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</si>
  <si>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</si>
  <si>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</si>
  <si>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</si>
  <si>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</si>
  <si>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</si>
  <si>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</si>
  <si>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</si>
  <si>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</si>
  <si>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</si>
  <si>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</si>
  <si>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</si>
  <si>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</si>
  <si>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</si>
  <si>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</si>
  <si>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</si>
  <si>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</si>
  <si>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</si>
  <si>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</si>
  <si>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</si>
  <si>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</si>
  <si>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</si>
  <si>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</si>
  <si>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</si>
  <si>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</si>
  <si>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</si>
  <si>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</si>
  <si>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</si>
  <si>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</si>
  <si>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</si>
  <si>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</si>
  <si>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</si>
  <si>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</si>
  <si>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</si>
  <si>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</si>
  <si>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</si>
  <si>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</si>
  <si>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</si>
  <si>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</si>
  <si>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</si>
  <si>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</si>
  <si>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</si>
  <si>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</si>
  <si>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</si>
  <si>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</si>
  <si>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</si>
  <si>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</si>
  <si>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</si>
  <si>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</si>
  <si>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</si>
  <si>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</si>
  <si>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</si>
  <si>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</si>
  <si>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</si>
  <si>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</si>
  <si>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</si>
  <si>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</si>
  <si>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</si>
  <si>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</si>
  <si>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</si>
  <si>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</si>
  <si>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</si>
  <si>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</si>
  <si>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</si>
  <si>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</si>
  <si>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</si>
  <si>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</si>
  <si>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</si>
  <si>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</si>
  <si>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</si>
  <si>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</si>
  <si>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</si>
  <si>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</si>
  <si>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</si>
  <si>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</si>
  <si>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</si>
  <si>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</si>
  <si>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</si>
  <si>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</si>
  <si>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</si>
  <si>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</si>
  <si>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</si>
  <si>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</si>
  <si>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</si>
  <si>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</si>
  <si>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</si>
  <si>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</si>
  <si>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</si>
  <si>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</si>
  <si>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</si>
  <si>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</si>
  <si>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</si>
  <si>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</si>
  <si>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</si>
  <si>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</si>
  <si>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</si>
  <si>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</si>
  <si>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</si>
  <si>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</si>
  <si>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</si>
  <si>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</si>
  <si>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</si>
  <si>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</si>
  <si>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</si>
  <si>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</si>
  <si>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</si>
  <si>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</si>
  <si>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</si>
  <si>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</si>
  <si>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</si>
  <si>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</si>
  <si>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</si>
  <si>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</si>
  <si>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</si>
  <si>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</si>
  <si>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</si>
  <si>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</si>
  <si>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</si>
  <si>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</si>
  <si>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</si>
  <si>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</si>
  <si>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</si>
  <si>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</si>
  <si>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</si>
  <si>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</si>
  <si>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</si>
  <si>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</si>
  <si>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</si>
  <si>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</si>
  <si>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</si>
  <si>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</si>
  <si>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</si>
  <si>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</si>
  <si>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</si>
  <si>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</si>
  <si>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</si>
  <si>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</si>
  <si>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</si>
  <si>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</si>
  <si>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</si>
  <si>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</si>
  <si>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</si>
  <si>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</si>
  <si>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</si>
  <si>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</si>
  <si>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</si>
  <si>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</si>
  <si>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</si>
  <si>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</si>
  <si>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</si>
  <si>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</si>
  <si>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</si>
  <si>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</si>
  <si>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</si>
  <si>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</si>
  <si>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</si>
  <si>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</si>
  <si>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</si>
  <si>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</si>
  <si>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</si>
  <si>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</si>
  <si>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</si>
  <si>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</si>
  <si>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</si>
  <si>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</si>
  <si>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</si>
  <si>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</si>
  <si>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</si>
  <si>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</si>
  <si>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</si>
  <si>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</si>
  <si>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</si>
  <si>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</si>
  <si>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</si>
  <si>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</si>
  <si>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</si>
  <si>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</si>
  <si>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</si>
  <si>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</si>
  <si>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</si>
  <si>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</si>
  <si>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</si>
  <si>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</si>
  <si>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</si>
  <si>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</si>
  <si>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</si>
  <si>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</si>
  <si>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</si>
  <si>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</si>
  <si>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</si>
  <si>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</si>
  <si>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</si>
  <si>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</si>
  <si>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</si>
  <si>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</si>
  <si>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</si>
  <si>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</si>
  <si>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</si>
  <si>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</si>
  <si>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</si>
  <si>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</si>
  <si>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</si>
  <si>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</si>
  <si>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</si>
  <si>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</si>
  <si>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</si>
  <si>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</si>
  <si>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</si>
  <si>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</si>
  <si>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</si>
  <si>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</si>
  <si>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</si>
  <si>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</si>
  <si>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</si>
  <si>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</si>
  <si>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</si>
  <si>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</si>
  <si>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</si>
  <si>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</si>
  <si>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</si>
  <si>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</si>
  <si>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</si>
  <si>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</si>
  <si>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</si>
  <si>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</si>
  <si>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</si>
  <si>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</si>
  <si>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</si>
  <si>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</si>
  <si>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</si>
  <si>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</si>
  <si>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</si>
  <si>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</si>
  <si>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</si>
  <si>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</si>
  <si>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</si>
  <si>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</si>
  <si>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</si>
  <si>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</si>
  <si>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</si>
  <si>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</si>
  <si>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</si>
  <si>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</si>
  <si>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</si>
  <si>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</si>
  <si>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</si>
  <si>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</si>
  <si>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</si>
  <si>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</si>
  <si>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</si>
  <si>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</si>
  <si>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</si>
  <si>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</si>
  <si>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</si>
  <si>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</si>
  <si>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</si>
  <si>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</si>
  <si>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</si>
  <si>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</si>
  <si>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</si>
  <si>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</si>
  <si>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</si>
  <si>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</si>
  <si>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</si>
  <si>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</si>
  <si>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</si>
  <si>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</si>
  <si>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</si>
  <si>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</si>
  <si>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</si>
  <si>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</si>
  <si>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</si>
  <si>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</si>
  <si>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</si>
  <si>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</si>
  <si>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</si>
  <si>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</si>
  <si>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</si>
  <si>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</si>
  <si>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</si>
  <si>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</si>
  <si>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</si>
  <si>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</si>
  <si>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</si>
  <si>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</si>
  <si>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</si>
  <si>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</si>
  <si>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</si>
  <si>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</si>
  <si>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</si>
  <si>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</si>
  <si>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</si>
  <si>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</si>
  <si>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</si>
  <si>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</si>
  <si>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</si>
  <si>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</si>
  <si>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</si>
  <si>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</si>
  <si>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</si>
  <si>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</si>
  <si>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</si>
  <si>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</si>
  <si>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</si>
  <si>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</si>
  <si>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</si>
  <si>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</si>
  <si>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</si>
  <si>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</si>
  <si>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</si>
  <si>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</si>
  <si>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</si>
  <si>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</si>
  <si>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</si>
  <si>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</si>
  <si>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</si>
  <si>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</si>
  <si>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</si>
  <si>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</si>
  <si>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</si>
  <si>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</si>
  <si>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</si>
  <si>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</si>
  <si>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</si>
  <si>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</si>
  <si>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</si>
  <si>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</si>
  <si>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</si>
  <si>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</si>
  <si>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</si>
  <si>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</si>
  <si>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</si>
  <si>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</si>
  <si>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</si>
  <si>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</si>
  <si>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</si>
  <si>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</si>
  <si>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</si>
  <si>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</si>
  <si>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</si>
  <si>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</si>
  <si>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</si>
  <si>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</si>
  <si>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</si>
  <si>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</si>
  <si>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</si>
  <si>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</si>
  <si>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</si>
  <si>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</si>
  <si>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</si>
  <si>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</si>
  <si>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</si>
  <si>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</si>
  <si>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</si>
  <si>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</si>
  <si>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</si>
  <si>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</si>
  <si>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</si>
  <si>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</si>
  <si>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</si>
  <si>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</si>
  <si>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</si>
  <si>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</si>
  <si>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</si>
  <si>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</si>
  <si>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</si>
  <si>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</si>
  <si>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</si>
  <si>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</si>
  <si>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</si>
  <si>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</si>
  <si>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</si>
  <si>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</si>
  <si>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</si>
  <si>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</si>
  <si>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</si>
  <si>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</si>
  <si>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</si>
  <si>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</si>
  <si>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</si>
  <si>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</si>
  <si>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</si>
  <si>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</si>
  <si>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</si>
  <si>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</si>
  <si>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</si>
  <si>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</si>
  <si>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</si>
  <si>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</si>
  <si>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</si>
  <si>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</si>
  <si>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</si>
  <si>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</si>
  <si>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</si>
  <si>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</si>
  <si>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</si>
  <si>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</si>
  <si>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</si>
  <si>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</si>
  <si>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</si>
  <si>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</si>
  <si>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</si>
  <si>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</si>
  <si>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</si>
  <si>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</si>
  <si>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</si>
  <si>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</si>
  <si>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</si>
  <si>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</si>
  <si>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</si>
  <si>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</si>
  <si>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</si>
  <si>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</si>
  <si>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</si>
  <si>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</si>
  <si>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</si>
  <si>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</si>
  <si>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</si>
  <si>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</si>
  <si>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</si>
  <si>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</si>
  <si>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</si>
  <si>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</si>
  <si>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</si>
  <si>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</si>
  <si>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</si>
  <si>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</si>
  <si>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</si>
  <si>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</si>
  <si>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</si>
  <si>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</si>
  <si>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</si>
  <si>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</si>
  <si>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</si>
  <si>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</si>
  <si>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</si>
  <si>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</si>
  <si>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</si>
  <si>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</si>
  <si>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</si>
  <si>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</si>
  <si>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</si>
  <si>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</si>
  <si>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</si>
  <si>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</si>
  <si>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</si>
  <si>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</si>
  <si>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</si>
  <si>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</si>
  <si>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</si>
  <si>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</si>
  <si>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</si>
  <si>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</si>
  <si>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</si>
  <si>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</si>
  <si>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</si>
  <si>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</si>
  <si>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</si>
  <si>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</si>
  <si>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</si>
  <si>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</si>
  <si>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</si>
  <si>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</si>
  <si>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</si>
  <si>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</si>
  <si>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</si>
  <si>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</si>
  <si>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</si>
  <si>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</si>
  <si>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</si>
  <si>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</si>
  <si>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</si>
  <si>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</si>
  <si>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</si>
  <si>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</si>
  <si>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</si>
  <si>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</si>
  <si>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</si>
  <si>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</si>
  <si>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</si>
  <si>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</si>
  <si>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</si>
  <si>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</si>
  <si>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</si>
  <si>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</si>
  <si>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</si>
  <si>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</si>
  <si>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</si>
  <si>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</si>
  <si>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</si>
  <si>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</si>
  <si>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</si>
  <si>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</si>
  <si>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</si>
  <si>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</si>
  <si>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</si>
  <si>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</si>
  <si>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</si>
  <si>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</si>
  <si>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</si>
  <si>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</si>
  <si>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</si>
  <si>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</si>
  <si>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</si>
  <si>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</si>
  <si>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</si>
  <si>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</si>
  <si>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</si>
  <si>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</si>
  <si>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</si>
  <si>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</si>
  <si>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</si>
  <si>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</si>
  <si>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</si>
  <si>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</si>
  <si>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</si>
  <si>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</si>
  <si>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</si>
  <si>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</si>
  <si>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</si>
  <si>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</si>
  <si>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</si>
  <si>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</si>
  <si>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</si>
  <si>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</si>
  <si>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</si>
  <si>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</si>
  <si>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</si>
  <si>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</si>
  <si>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</si>
  <si>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</si>
  <si>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</si>
  <si>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</si>
  <si>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</si>
  <si>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</si>
  <si>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</si>
  <si>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</si>
  <si>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</si>
  <si>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</si>
  <si>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</si>
  <si>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</si>
  <si>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</si>
  <si>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</si>
  <si>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</si>
  <si>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</si>
  <si>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</si>
  <si>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</si>
  <si>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</si>
  <si>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</si>
  <si>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</si>
  <si>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</si>
  <si>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</si>
  <si>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</si>
  <si>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</si>
  <si>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</si>
  <si>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</si>
  <si>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</si>
  <si>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</si>
  <si>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</si>
  <si>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</si>
  <si>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</si>
  <si>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</si>
  <si>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</si>
  <si>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</si>
  <si>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</si>
  <si>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</si>
  <si>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</si>
  <si>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</si>
  <si>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</si>
  <si>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</si>
  <si>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</si>
  <si>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</si>
  <si>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</si>
  <si>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</si>
  <si>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</si>
  <si>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</si>
  <si>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</si>
  <si>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</si>
  <si>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</si>
  <si>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</si>
  <si>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</si>
  <si>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</si>
  <si>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</si>
  <si>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</si>
  <si>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</si>
  <si>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</si>
  <si>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</si>
  <si>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</si>
  <si>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</si>
  <si>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</si>
  <si>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</si>
  <si>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</si>
  <si>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</si>
  <si>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</si>
  <si>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</si>
  <si>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</si>
  <si>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</si>
  <si>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</si>
  <si>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</si>
  <si>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</si>
  <si>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</si>
  <si>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</si>
  <si>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</si>
  <si>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</si>
  <si>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</si>
  <si>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</si>
  <si>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</si>
  <si>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</si>
  <si>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</si>
  <si>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</si>
  <si>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</si>
  <si>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</si>
  <si>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</si>
  <si>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</si>
  <si>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</si>
  <si>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</si>
  <si>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</si>
  <si>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</si>
  <si>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</si>
  <si>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</si>
  <si>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</si>
  <si>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</si>
  <si>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</si>
  <si>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</si>
  <si>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</si>
  <si>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</si>
  <si>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</si>
  <si>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</si>
  <si>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</si>
  <si>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</si>
  <si>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</si>
  <si>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</si>
  <si>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</si>
  <si>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</si>
  <si>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</si>
  <si>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</si>
  <si>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</si>
  <si>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</si>
  <si>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</si>
  <si>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</si>
  <si>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</si>
  <si>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</si>
  <si>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</si>
  <si>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</si>
  <si>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</si>
  <si>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</si>
  <si>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</si>
  <si>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</si>
  <si>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</si>
  <si>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</si>
  <si>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</si>
  <si>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</si>
  <si>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</si>
  <si>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</si>
  <si>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</si>
  <si>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</si>
  <si>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</si>
  <si>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</si>
  <si>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</si>
  <si>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</si>
  <si>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</si>
  <si>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</si>
  <si>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</si>
  <si>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</si>
  <si>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</si>
  <si>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</si>
  <si>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</si>
  <si>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</si>
  <si>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</si>
  <si>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</si>
  <si>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</si>
  <si>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</si>
  <si>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</si>
  <si>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</si>
  <si>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</si>
  <si>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</si>
  <si>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</si>
  <si>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</si>
  <si>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</si>
  <si>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</si>
  <si>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</si>
  <si>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</si>
  <si>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</si>
  <si>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</si>
  <si>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</si>
  <si>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</si>
  <si>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</si>
  <si>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</si>
  <si>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</si>
  <si>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</si>
  <si>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</si>
  <si>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</si>
  <si>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</si>
  <si>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</si>
  <si>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</si>
  <si>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</si>
  <si>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</si>
  <si>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</si>
  <si>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</si>
  <si>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</si>
  <si>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</si>
  <si>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</si>
  <si>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</si>
  <si>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</si>
  <si>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</si>
  <si>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</si>
  <si>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</si>
  <si>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</si>
  <si>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</si>
  <si>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</si>
  <si>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</si>
  <si>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</si>
  <si>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</si>
  <si>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</si>
  <si>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</si>
  <si>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</si>
  <si>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</si>
  <si>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</si>
  <si>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</si>
  <si>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</si>
  <si>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</si>
  <si>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</si>
  <si>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</si>
  <si>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</si>
  <si>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</si>
  <si>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</si>
  <si>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</si>
  <si>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</si>
  <si>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</si>
  <si>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</si>
  <si>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</si>
  <si>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</si>
  <si>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</si>
  <si>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</si>
  <si>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</si>
  <si>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</si>
  <si>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</si>
  <si>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</si>
  <si>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</si>
  <si>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</si>
  <si>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</si>
  <si>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</si>
  <si>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</si>
  <si>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</si>
  <si>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</si>
  <si>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</si>
  <si>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</si>
  <si>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</si>
  <si>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</si>
  <si>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</si>
  <si>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</si>
  <si>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</si>
  <si>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</si>
  <si>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</si>
  <si>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</si>
  <si>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</si>
  <si>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</si>
  <si>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</si>
  <si>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</si>
  <si>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</si>
  <si>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</si>
  <si>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</si>
  <si>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</si>
  <si>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</si>
  <si>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</si>
  <si>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</si>
  <si>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</si>
  <si>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</si>
  <si>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</si>
  <si>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</si>
  <si>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</si>
  <si>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</si>
  <si>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</si>
  <si>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</si>
  <si>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</si>
  <si>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</si>
  <si>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</si>
  <si>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</si>
  <si>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</si>
  <si>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</si>
  <si>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</si>
  <si>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</si>
  <si>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</si>
  <si>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</si>
  <si>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</si>
  <si>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</si>
  <si>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</si>
  <si>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</si>
  <si>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</si>
  <si>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</si>
  <si>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</si>
  <si>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</si>
  <si>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</si>
  <si>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</si>
  <si>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</si>
  <si>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</si>
  <si>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</si>
  <si>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</si>
  <si>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</si>
  <si>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</si>
  <si>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</si>
  <si>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</si>
  <si>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</si>
  <si>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</si>
  <si>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</si>
  <si>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</si>
  <si>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</si>
  <si>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</si>
  <si>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</si>
  <si>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</si>
  <si>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</si>
  <si>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</si>
  <si>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</si>
  <si>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</si>
  <si>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</si>
  <si>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</si>
  <si>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</si>
  <si>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</si>
  <si>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</si>
  <si>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</si>
  <si>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</si>
  <si>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</si>
  <si>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</si>
  <si>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</si>
  <si>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</si>
  <si>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</si>
  <si>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</si>
  <si>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</si>
  <si>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</si>
  <si>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</si>
  <si>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</si>
  <si>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</si>
  <si>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</si>
  <si>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</si>
  <si>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</si>
  <si>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</si>
  <si>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</si>
  <si>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</si>
  <si>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</si>
  <si>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</si>
  <si>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</si>
  <si>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</si>
  <si>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</si>
  <si>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</si>
  <si>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</si>
  <si>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</si>
  <si>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</si>
  <si>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</si>
  <si>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</si>
  <si>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</si>
  <si>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</si>
  <si>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</si>
  <si>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</si>
  <si>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</si>
  <si>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</si>
  <si>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</si>
  <si>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</si>
  <si>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</si>
  <si>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</si>
  <si>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</si>
  <si>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</si>
  <si>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</si>
  <si>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</si>
  <si>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</si>
  <si>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</si>
  <si>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</si>
  <si>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</si>
  <si>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</si>
  <si>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</si>
  <si>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</si>
  <si>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</si>
  <si>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</si>
  <si>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</si>
  <si>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</si>
  <si>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</si>
  <si>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</si>
  <si>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</si>
  <si>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</si>
  <si>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</si>
  <si>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</si>
  <si>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</si>
  <si>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</si>
  <si>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</si>
  <si>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</si>
  <si>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</si>
  <si>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</si>
  <si>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</si>
  <si>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</si>
  <si>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</si>
  <si>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</si>
  <si>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</si>
  <si>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</si>
  <si>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</si>
  <si>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</si>
  <si>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</si>
  <si>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</si>
  <si>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</si>
  <si>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</si>
  <si>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</si>
  <si>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</si>
  <si>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</si>
  <si>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</si>
  <si>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</si>
  <si>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</si>
  <si>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</si>
  <si>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</si>
  <si>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</si>
  <si>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</si>
  <si>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</si>
  <si>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</si>
  <si>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</si>
  <si>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</si>
  <si>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</si>
  <si>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</si>
  <si>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</si>
  <si>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</si>
  <si>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</si>
  <si>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</si>
  <si>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</si>
  <si>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</si>
  <si>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</si>
  <si>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</si>
  <si>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</si>
  <si>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</si>
  <si>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</si>
  <si>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</si>
  <si>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</si>
  <si>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</si>
  <si>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</si>
  <si>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</si>
  <si>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</si>
  <si>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</si>
  <si>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</si>
  <si>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</si>
  <si>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</si>
  <si>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</si>
  <si>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</si>
  <si>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</si>
  <si>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</si>
  <si>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</si>
  <si>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</si>
  <si>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</si>
  <si>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</si>
  <si>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</si>
  <si>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</si>
  <si>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</si>
  <si>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</si>
  <si>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</si>
  <si>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</si>
  <si>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</si>
  <si>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</si>
  <si>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</si>
  <si>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</si>
  <si>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</si>
  <si>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</si>
  <si>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</si>
  <si>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</si>
  <si>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</si>
  <si>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</si>
  <si>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</si>
  <si>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</si>
  <si>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</si>
  <si>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</si>
  <si>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</si>
  <si>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</si>
  <si>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</si>
  <si>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</si>
  <si>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</si>
  <si>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</si>
  <si>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</si>
  <si>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</si>
  <si>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</si>
  <si>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</si>
  <si>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</si>
  <si>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</si>
  <si>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</si>
  <si>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</si>
  <si>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</si>
  <si>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</si>
  <si>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</si>
  <si>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</si>
  <si>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</si>
  <si>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</si>
  <si>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</si>
  <si>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</si>
  <si>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</si>
  <si>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</si>
  <si>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</si>
  <si>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</si>
  <si>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</si>
  <si>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</si>
  <si>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</si>
  <si>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</si>
  <si>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</si>
  <si>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</si>
  <si>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</si>
  <si>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</si>
  <si>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</si>
  <si>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</si>
  <si>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</si>
  <si>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</si>
  <si>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</si>
  <si>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</si>
  <si>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</si>
  <si>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</si>
  <si>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</si>
  <si>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</si>
  <si>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</si>
  <si>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</si>
  <si>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</si>
  <si>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</si>
  <si>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</si>
  <si>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</si>
  <si>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</si>
  <si>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</si>
  <si>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</si>
  <si>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</si>
  <si>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</si>
  <si>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</si>
  <si>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</si>
  <si>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</si>
  <si>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</si>
  <si>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</si>
  <si>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</si>
  <si>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</si>
  <si>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</si>
  <si>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</si>
  <si>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</si>
  <si>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</si>
  <si>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</si>
  <si>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</si>
  <si>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</si>
  <si>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</si>
  <si>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</si>
  <si>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</si>
  <si>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</si>
  <si>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</si>
  <si>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</si>
  <si>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</si>
  <si>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</si>
  <si>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</si>
  <si>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</si>
  <si>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</si>
  <si>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</si>
  <si>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</si>
  <si>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</si>
  <si>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</si>
  <si>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</si>
  <si>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</si>
  <si>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</si>
  <si>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</si>
  <si>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</si>
  <si>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</si>
  <si>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</si>
  <si>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</si>
  <si>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</si>
  <si>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</si>
  <si>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</si>
  <si>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</si>
  <si>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</si>
  <si>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</si>
  <si>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</si>
  <si>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</si>
  <si>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</si>
  <si>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</si>
  <si>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</si>
  <si>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</si>
  <si>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</si>
  <si>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</si>
  <si>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</si>
  <si>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</si>
  <si>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</si>
  <si>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</si>
  <si>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</si>
  <si>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</si>
  <si>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</si>
  <si>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</si>
  <si>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</si>
  <si>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</si>
  <si>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</si>
  <si>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</si>
  <si>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</si>
  <si>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</si>
  <si>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</si>
  <si>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</si>
  <si>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</si>
  <si>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</si>
  <si>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</si>
  <si>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</si>
  <si>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</si>
  <si>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</si>
  <si>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</si>
  <si>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</si>
  <si>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</si>
  <si>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</si>
  <si>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</si>
  <si>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</si>
  <si>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</si>
  <si>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</si>
  <si>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</si>
  <si>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</si>
  <si>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</si>
  <si>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</si>
  <si>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</si>
  <si>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</si>
  <si>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</si>
  <si>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</si>
  <si>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</si>
  <si>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</si>
  <si>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</si>
  <si>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</si>
  <si>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</si>
  <si>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</si>
  <si>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</si>
  <si>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</si>
  <si>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</si>
  <si>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</si>
  <si>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</si>
  <si>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</si>
  <si>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</si>
  <si>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</si>
  <si>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</si>
  <si>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</si>
  <si>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</si>
  <si>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</si>
  <si>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</si>
  <si>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</si>
  <si>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</si>
  <si>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</si>
  <si>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</si>
  <si>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</si>
  <si>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</si>
  <si>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</si>
  <si>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</si>
  <si>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</si>
  <si>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</si>
  <si>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</si>
  <si>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</si>
  <si>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</si>
  <si>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</si>
  <si>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</si>
  <si>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</si>
  <si>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</si>
  <si>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</si>
  <si>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</si>
  <si>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</si>
  <si>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</si>
  <si>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</si>
  <si>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</si>
  <si>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</si>
  <si>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</si>
  <si>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</si>
  <si>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</si>
  <si>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</si>
  <si>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</si>
  <si>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</si>
  <si>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</si>
  <si>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</si>
  <si>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</si>
  <si>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</si>
  <si>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</si>
  <si>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</si>
  <si>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</si>
  <si>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</si>
  <si>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</si>
  <si>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</si>
  <si>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</si>
  <si>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</si>
  <si>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</si>
  <si>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</si>
  <si>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</si>
  <si>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</si>
  <si>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</si>
  <si>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</si>
  <si>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</si>
  <si>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</si>
  <si>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</si>
  <si>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</si>
  <si>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</si>
  <si>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</si>
  <si>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</si>
  <si>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</si>
  <si>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</si>
  <si>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</si>
  <si>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</si>
  <si>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</si>
  <si>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</si>
  <si>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</si>
  <si>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</si>
  <si>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</si>
  <si>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</si>
  <si>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</si>
  <si>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</si>
  <si>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</si>
  <si>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</si>
  <si>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</si>
  <si>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</si>
  <si>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</si>
  <si>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</si>
  <si>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</si>
  <si>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</si>
  <si>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</si>
  <si>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</si>
  <si>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</si>
  <si>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</si>
  <si>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</si>
  <si>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</si>
  <si>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</si>
  <si>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</si>
  <si>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</si>
  <si>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</si>
  <si>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</si>
  <si>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</si>
  <si>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</si>
  <si>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</si>
  <si>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</si>
  <si>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</si>
  <si>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</si>
  <si>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</si>
  <si>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</si>
  <si>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</si>
  <si>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</si>
  <si>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</si>
  <si>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</si>
  <si>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</si>
  <si>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</si>
  <si>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</si>
  <si>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</si>
  <si>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</si>
  <si>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</si>
  <si>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</si>
  <si>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</si>
  <si>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</si>
  <si>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</si>
  <si>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</si>
  <si>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</si>
  <si>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</si>
  <si>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</si>
  <si>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</si>
  <si>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</si>
  <si>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</si>
  <si>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</si>
  <si>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</si>
  <si>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</si>
  <si>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</si>
  <si>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</si>
  <si>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</si>
  <si>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</si>
  <si>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</si>
  <si>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</si>
  <si>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</si>
  <si>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</si>
  <si>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</si>
  <si>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</si>
  <si>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</si>
  <si>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</si>
  <si>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</si>
  <si>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</si>
  <si>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</si>
  <si>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</si>
  <si>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</si>
  <si>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</si>
  <si>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</si>
  <si>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</si>
  <si>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</si>
  <si>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</si>
  <si>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</si>
  <si>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</si>
  <si>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</si>
  <si>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</si>
  <si>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</si>
  <si>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</si>
  <si>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</si>
  <si>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</si>
  <si>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</si>
  <si>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</si>
  <si>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</si>
  <si>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</si>
  <si>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</si>
  <si>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</si>
  <si>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</si>
  <si>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</si>
  <si>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</si>
  <si>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</si>
  <si>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</si>
  <si>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</si>
  <si>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</si>
  <si>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</si>
  <si>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</si>
  <si>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</si>
  <si>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</si>
  <si>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</si>
  <si>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</si>
  <si>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</si>
  <si>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</si>
  <si>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</si>
  <si>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</si>
  <si>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</si>
  <si>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</si>
  <si>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</si>
  <si>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</si>
  <si>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</si>
  <si>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</si>
  <si>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</si>
  <si>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</si>
  <si>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</si>
  <si>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</si>
  <si>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</si>
  <si>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</si>
  <si>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</si>
  <si>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</si>
  <si>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</si>
  <si>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</si>
  <si>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</si>
  <si>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</si>
  <si>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</si>
  <si>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</si>
  <si>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</si>
  <si>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</si>
  <si>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</si>
  <si>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</si>
  <si>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</si>
  <si>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</si>
  <si>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</si>
  <si>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</si>
  <si>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</si>
  <si>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</si>
  <si>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</si>
  <si>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</si>
  <si>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</si>
  <si>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</si>
  <si>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</si>
  <si>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</si>
  <si>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</si>
  <si>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</si>
  <si>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</si>
  <si>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</si>
  <si>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</si>
  <si>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</si>
  <si>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</si>
  <si>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</si>
  <si>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</si>
  <si>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</si>
  <si>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</si>
  <si>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</si>
  <si>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</si>
  <si>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</si>
  <si>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</si>
  <si>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</si>
  <si>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</si>
  <si>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</si>
  <si>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</si>
  <si>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</si>
  <si>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</si>
  <si>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</si>
  <si>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</si>
  <si>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</si>
  <si>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</si>
  <si>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</si>
  <si>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</si>
  <si>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</si>
  <si>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</si>
  <si>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</si>
  <si>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</si>
  <si>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</si>
  <si>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</si>
  <si>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</si>
  <si>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</si>
  <si>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</si>
  <si>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</si>
  <si>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</si>
  <si>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</si>
  <si>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</si>
  <si>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</si>
  <si>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</si>
  <si>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</si>
  <si>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</si>
  <si>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</si>
  <si>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</si>
  <si>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</si>
  <si>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</si>
  <si>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</si>
  <si>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</si>
  <si>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</si>
  <si>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</si>
  <si>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</si>
  <si>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</si>
  <si>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</si>
  <si>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</si>
  <si>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</si>
  <si>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</si>
  <si>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</si>
  <si>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</si>
  <si>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</si>
  <si>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</si>
  <si>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</si>
  <si>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</si>
  <si>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</si>
  <si>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</si>
  <si>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</si>
  <si>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</si>
  <si>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</si>
  <si>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</si>
  <si>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</si>
  <si>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</si>
  <si>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</si>
  <si>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</si>
  <si>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</si>
  <si>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</si>
  <si>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</si>
  <si>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</si>
  <si>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</si>
  <si>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</si>
  <si>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</si>
  <si>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</si>
  <si>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</si>
  <si>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</si>
  <si>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</si>
  <si>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</si>
  <si>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</si>
  <si>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</si>
  <si>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</si>
  <si>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</si>
  <si>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</si>
  <si>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</si>
  <si>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</si>
  <si>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</si>
  <si>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</si>
  <si>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</si>
  <si>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</si>
  <si>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</si>
  <si>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</si>
  <si>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</si>
  <si>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</si>
  <si>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</si>
  <si>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</si>
  <si>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</si>
  <si>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</si>
  <si>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</si>
  <si>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</si>
  <si>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</si>
  <si>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</si>
  <si>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</si>
  <si>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</si>
  <si>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</si>
  <si>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</si>
  <si>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</si>
  <si>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</si>
  <si>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</si>
  <si>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</si>
  <si>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</si>
  <si>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</si>
  <si>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</si>
  <si>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</si>
  <si>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</si>
  <si>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</si>
  <si>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</si>
  <si>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</si>
  <si>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</si>
  <si>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</si>
  <si>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</si>
  <si>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</si>
  <si>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</si>
  <si>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</si>
  <si>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</si>
  <si>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</si>
  <si>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</si>
  <si>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</si>
  <si>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</si>
  <si>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</si>
  <si>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</si>
  <si>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</si>
  <si>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</si>
  <si>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</si>
  <si>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</si>
  <si>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</si>
  <si>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</si>
  <si>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</si>
  <si>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</si>
  <si>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</si>
  <si>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</si>
  <si>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</si>
  <si>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</si>
  <si>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</si>
  <si>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</si>
  <si>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</si>
  <si>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</si>
  <si>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</si>
  <si>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</si>
  <si>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</si>
  <si>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</si>
  <si>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</si>
  <si>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</si>
  <si>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</si>
  <si>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</si>
  <si>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</si>
  <si>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</si>
  <si>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</si>
  <si>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</si>
  <si>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</si>
  <si>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</si>
  <si>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</si>
  <si>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</si>
  <si>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</si>
  <si>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</si>
  <si>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</si>
  <si>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</si>
  <si>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</si>
  <si>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</si>
  <si>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</si>
  <si>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</si>
  <si>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</si>
  <si>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</si>
  <si>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</si>
  <si>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</si>
  <si>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</si>
  <si>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</si>
  <si>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</si>
  <si>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</si>
  <si>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</si>
  <si>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</si>
  <si>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</si>
  <si>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</si>
  <si>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</si>
  <si>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</si>
  <si>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</si>
  <si>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</si>
  <si>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</si>
  <si>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</si>
  <si>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</si>
  <si>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</si>
  <si>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</si>
  <si>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</si>
  <si>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</si>
  <si>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</si>
  <si>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</si>
  <si>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</si>
  <si>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</si>
  <si>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</si>
  <si>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</si>
  <si>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</si>
  <si>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</si>
  <si>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</si>
  <si>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</si>
  <si>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</si>
  <si>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</si>
  <si>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</si>
  <si>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</si>
  <si>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</si>
  <si>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</si>
  <si>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</si>
  <si>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</si>
  <si>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</si>
  <si>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</si>
  <si>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</si>
  <si>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</si>
  <si>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</si>
  <si>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</si>
  <si>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</si>
  <si>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</si>
  <si>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</si>
  <si>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</si>
  <si>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</si>
  <si>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</si>
  <si>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</si>
  <si>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</si>
  <si>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</si>
  <si>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</si>
  <si>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</si>
  <si>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</si>
  <si>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</si>
  <si>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</si>
  <si>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</si>
  <si>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</si>
  <si>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</si>
  <si>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</si>
  <si>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</si>
  <si>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</si>
  <si>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</si>
  <si>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</si>
  <si>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</si>
  <si>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</si>
  <si>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</si>
  <si>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</si>
  <si>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</si>
  <si>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</si>
  <si>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</si>
  <si>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</si>
  <si>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</si>
  <si>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</si>
  <si>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</si>
  <si>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</si>
  <si>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</si>
  <si>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</si>
  <si>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</si>
  <si>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</si>
  <si>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</si>
  <si>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</si>
  <si>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</si>
  <si>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</si>
  <si>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</si>
  <si>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</si>
  <si>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</si>
  <si>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</si>
  <si>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</si>
  <si>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</si>
  <si>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</si>
  <si>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</si>
  <si>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</si>
  <si>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</si>
  <si>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</si>
  <si>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</si>
  <si>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</si>
  <si>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</si>
  <si>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</si>
  <si>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</si>
  <si>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</si>
  <si>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</si>
  <si>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</si>
  <si>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</si>
  <si>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</si>
  <si>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</si>
  <si>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</si>
  <si>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</si>
  <si>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</si>
  <si>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</si>
  <si>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</si>
  <si>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</si>
  <si>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</si>
  <si>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</si>
  <si>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</si>
  <si>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</si>
  <si>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</si>
  <si>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</si>
  <si>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</si>
  <si>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</si>
  <si>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</si>
  <si>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</si>
  <si>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</si>
  <si>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</si>
  <si>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</si>
  <si>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</si>
  <si>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</si>
  <si>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</si>
  <si>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</si>
  <si>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</si>
  <si>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</si>
  <si>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</si>
  <si>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</si>
  <si>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</si>
  <si>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</si>
  <si>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</si>
  <si>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</si>
  <si>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</si>
  <si>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</si>
  <si>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</si>
  <si>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</si>
  <si>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</si>
  <si>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</si>
  <si>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</si>
  <si>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</si>
  <si>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</si>
  <si>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</si>
  <si>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</si>
  <si>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</si>
  <si>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</si>
  <si>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</si>
  <si>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</si>
  <si>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</si>
  <si>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</si>
  <si>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</si>
  <si>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</si>
  <si>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</si>
  <si>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</si>
  <si>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</si>
  <si>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</si>
  <si>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</si>
  <si>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</si>
  <si>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</si>
  <si>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</si>
  <si>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</si>
  <si>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</si>
  <si>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</si>
  <si>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</si>
  <si>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</si>
  <si>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</si>
  <si>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</si>
  <si>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</si>
  <si>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</si>
  <si>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</si>
  <si>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</si>
  <si>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</si>
  <si>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</si>
  <si>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</si>
  <si>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</si>
  <si>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</si>
  <si>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</si>
  <si>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</si>
  <si>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</si>
  <si>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</si>
  <si>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</si>
  <si>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</si>
  <si>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</si>
  <si>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</si>
  <si>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</si>
  <si>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</si>
  <si>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</si>
  <si>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</si>
  <si>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</si>
  <si>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</si>
  <si>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</si>
  <si>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</si>
  <si>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</si>
  <si>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</si>
  <si>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</si>
  <si>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</si>
  <si>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</si>
  <si>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</si>
  <si>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</si>
  <si>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</si>
  <si>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</si>
  <si>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</si>
  <si>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</si>
  <si>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</si>
  <si>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</si>
  <si>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</si>
  <si>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</si>
  <si>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</si>
  <si>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</si>
  <si>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</si>
  <si>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</si>
  <si>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</si>
  <si>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</si>
  <si>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</si>
  <si>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</si>
  <si>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</si>
  <si>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</si>
  <si>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</si>
  <si>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</si>
  <si>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</si>
  <si>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</si>
  <si>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</si>
  <si>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</si>
  <si>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</si>
  <si>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</si>
  <si>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</si>
  <si>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</si>
  <si>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</si>
  <si>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</si>
  <si>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</si>
  <si>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</si>
  <si>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</si>
  <si>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</si>
  <si>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</si>
  <si>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</si>
  <si>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</si>
  <si>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</si>
  <si>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</si>
  <si>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</si>
  <si>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</si>
  <si>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</si>
  <si>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</si>
  <si>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</si>
  <si>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</si>
  <si>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</si>
  <si>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</si>
  <si>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</si>
  <si>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</si>
  <si>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</si>
  <si>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</si>
  <si>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</si>
  <si>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</si>
  <si>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</si>
  <si>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</si>
  <si>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</si>
  <si>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</si>
  <si>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</si>
  <si>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</si>
  <si>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</si>
  <si>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</si>
  <si>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</si>
  <si>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</si>
  <si>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</si>
  <si>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</si>
  <si>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</si>
  <si>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</si>
  <si>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</si>
  <si>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</si>
  <si>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</si>
  <si>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</si>
  <si>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</si>
  <si>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</si>
  <si>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</si>
  <si>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</si>
  <si>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</si>
  <si>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</si>
  <si>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</si>
  <si>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</si>
  <si>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</si>
  <si>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</si>
  <si>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</si>
  <si>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</si>
  <si>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</si>
  <si>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</si>
  <si>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</si>
  <si>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</si>
  <si>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</si>
  <si>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</si>
  <si>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</si>
  <si>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</si>
  <si>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</si>
  <si>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</si>
  <si>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</si>
  <si>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</si>
  <si>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</si>
  <si>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</si>
  <si>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</si>
  <si>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</si>
  <si>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</si>
  <si>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</si>
  <si>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</si>
  <si>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</si>
  <si>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</si>
  <si>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</si>
  <si>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</si>
  <si>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</si>
  <si>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</si>
  <si>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</si>
  <si>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</si>
  <si>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</si>
  <si>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</si>
  <si>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</si>
  <si>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</si>
  <si>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</si>
  <si>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</si>
  <si>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</si>
  <si>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</si>
  <si>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</si>
  <si>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</si>
  <si>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</si>
  <si>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</si>
  <si>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</si>
  <si>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</si>
  <si>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</si>
  <si>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</si>
  <si>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</si>
  <si>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</si>
  <si>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</si>
  <si>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</si>
  <si>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</si>
  <si>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</si>
  <si>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</si>
  <si>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</si>
  <si>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</si>
  <si>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</si>
  <si>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</si>
  <si>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</si>
  <si>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</si>
  <si>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</si>
  <si>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</si>
  <si>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</si>
  <si>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</si>
  <si>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</si>
  <si>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</si>
  <si>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</si>
  <si>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</si>
  <si>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</si>
  <si>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</si>
  <si>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</si>
  <si>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</si>
  <si>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</si>
  <si>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</si>
  <si>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</si>
  <si>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</si>
  <si>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</si>
  <si>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</si>
  <si>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</si>
  <si>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</si>
  <si>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</si>
  <si>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</si>
  <si>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</si>
  <si>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</si>
  <si>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</si>
  <si>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</si>
  <si>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</si>
  <si>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</si>
  <si>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</si>
  <si>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</si>
  <si>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</si>
  <si>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</si>
  <si>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</si>
  <si>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</si>
  <si>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</si>
  <si>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</si>
  <si>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</si>
  <si>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</si>
  <si>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</si>
  <si>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</si>
  <si>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</si>
  <si>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</si>
  <si>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</si>
  <si>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</si>
  <si>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</si>
  <si>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</si>
  <si>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</si>
  <si>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</si>
  <si>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</si>
  <si>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</si>
  <si>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</si>
  <si>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</si>
  <si>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</si>
  <si>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</si>
  <si>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</si>
  <si>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</si>
  <si>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</si>
  <si>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</si>
  <si>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</si>
  <si>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</si>
  <si>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</si>
  <si>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</si>
  <si>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</si>
  <si>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</si>
  <si>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</si>
  <si>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</si>
  <si>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</si>
  <si>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</si>
  <si>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</si>
  <si>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</si>
  <si>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</si>
  <si>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</si>
  <si>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</si>
  <si>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</si>
  <si>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</si>
  <si>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</si>
  <si>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</si>
  <si>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</si>
  <si>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</si>
  <si>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</si>
  <si>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</si>
  <si>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</si>
  <si>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</si>
  <si>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</si>
  <si>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</si>
  <si>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</si>
  <si>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</si>
  <si>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</si>
  <si>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</si>
  <si>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</si>
  <si>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</si>
  <si>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</si>
  <si>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</si>
  <si>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</si>
  <si>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</si>
  <si>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</si>
  <si>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</si>
  <si>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</si>
  <si>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</si>
  <si>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</si>
  <si>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</si>
  <si>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</si>
  <si>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</si>
  <si>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</si>
  <si>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</si>
  <si>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</si>
  <si>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</si>
  <si>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</si>
  <si>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</si>
  <si>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</si>
  <si>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</si>
  <si>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</si>
  <si>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</si>
  <si>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</si>
  <si>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</si>
  <si>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</si>
  <si>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</si>
  <si>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</si>
  <si>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</si>
  <si>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</si>
  <si>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</si>
  <si>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</si>
  <si>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</si>
  <si>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</si>
  <si>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</si>
  <si>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</si>
  <si>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</si>
  <si>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</si>
  <si>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</si>
  <si>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</si>
  <si>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</si>
  <si>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</si>
  <si>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</si>
  <si>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</si>
  <si>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</si>
  <si>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</si>
  <si>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</si>
  <si>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</si>
  <si>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</si>
  <si>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</si>
  <si>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</si>
  <si>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</si>
  <si>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</si>
  <si>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</si>
  <si>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</si>
  <si>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</si>
  <si>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</si>
  <si>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</si>
  <si>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</si>
  <si>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</si>
  <si>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</si>
  <si>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</si>
  <si>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</si>
  <si>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</si>
  <si>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</si>
  <si>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</si>
  <si>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</si>
  <si>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</si>
  <si>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</si>
  <si>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</si>
  <si>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</si>
  <si>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</si>
  <si>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</si>
  <si>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</si>
  <si>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</si>
  <si>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</si>
  <si>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</si>
  <si>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</si>
  <si>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</si>
  <si>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</si>
  <si>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</si>
  <si>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</si>
  <si>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</si>
  <si>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</si>
  <si>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</si>
  <si>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</si>
  <si>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</si>
  <si>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</si>
  <si>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</si>
  <si>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</si>
  <si>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</si>
  <si>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</si>
  <si>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</si>
  <si>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</si>
  <si>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</si>
  <si>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</si>
  <si>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</si>
  <si>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</si>
  <si>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</si>
  <si>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</si>
  <si>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</si>
  <si>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</si>
  <si>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</si>
  <si>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</si>
  <si>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</si>
  <si>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</si>
  <si>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</si>
  <si>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</si>
  <si>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</si>
  <si>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</si>
  <si>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</si>
  <si>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</si>
  <si>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</si>
  <si>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</si>
  <si>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</si>
  <si>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</si>
  <si>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</si>
  <si>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</si>
  <si>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</si>
  <si>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</si>
  <si>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</si>
  <si>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</si>
  <si>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</si>
  <si>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</si>
  <si>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</si>
  <si>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</si>
  <si>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</si>
  <si>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</si>
  <si>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</si>
  <si>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</si>
  <si>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</si>
  <si>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</si>
  <si>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</si>
  <si>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</si>
  <si>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</si>
  <si>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</si>
  <si>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</si>
  <si>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</si>
  <si>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</si>
  <si>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</si>
  <si>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</si>
  <si>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</si>
  <si>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</si>
  <si>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</si>
  <si>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</si>
  <si>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</si>
  <si>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</si>
  <si>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</si>
  <si>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</si>
  <si>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</si>
  <si>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</si>
  <si>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</si>
  <si>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</si>
  <si>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</si>
  <si>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</si>
  <si>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</si>
  <si>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</si>
  <si>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</si>
  <si>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</si>
  <si>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</si>
  <si>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</si>
  <si>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</si>
  <si>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</si>
  <si>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</si>
  <si>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</si>
  <si>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</si>
  <si>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</si>
  <si>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</si>
  <si>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</si>
  <si>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</si>
  <si>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</si>
  <si>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</si>
  <si>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</si>
  <si>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</si>
  <si>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</si>
  <si>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</si>
  <si>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</si>
  <si>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</si>
  <si>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</si>
  <si>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</si>
  <si>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</si>
  <si>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</si>
  <si>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</si>
  <si>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</si>
  <si>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</si>
  <si>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</si>
  <si>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</si>
  <si>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</si>
  <si>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</si>
  <si>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</si>
  <si>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</si>
  <si>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</si>
  <si>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</si>
  <si>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</si>
  <si>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</si>
  <si>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</si>
  <si>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</si>
  <si>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</si>
  <si>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</si>
  <si>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</si>
  <si>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</si>
  <si>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</si>
  <si>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</si>
  <si>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</si>
  <si>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</si>
  <si>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</si>
  <si>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</si>
  <si>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</si>
  <si>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</si>
  <si>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</si>
  <si>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</si>
  <si>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</si>
  <si>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</si>
  <si>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</si>
  <si>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</si>
  <si>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</si>
  <si>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</si>
  <si>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</si>
  <si>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</si>
  <si>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</si>
  <si>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</si>
  <si>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</si>
  <si>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</si>
  <si>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</si>
  <si>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</si>
  <si>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</si>
  <si>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</si>
  <si>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</si>
  <si>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</si>
  <si>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</si>
  <si>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</si>
  <si>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</si>
  <si>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</si>
  <si>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</si>
  <si>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</si>
  <si>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</si>
  <si>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</si>
  <si>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</si>
  <si>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</si>
  <si>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</si>
  <si>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</si>
  <si>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</si>
  <si>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</si>
  <si>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</si>
  <si>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</si>
  <si>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</si>
  <si>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</si>
  <si>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</si>
  <si>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</si>
  <si>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</si>
  <si>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</si>
  <si>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</si>
  <si>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</si>
  <si>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</si>
  <si>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</si>
  <si>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</si>
  <si>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</si>
  <si>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</si>
  <si>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</si>
  <si>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</si>
  <si>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</si>
  <si>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</si>
  <si>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</si>
  <si>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</si>
  <si>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</si>
  <si>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</si>
  <si>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</si>
  <si>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</si>
  <si>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</si>
  <si>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</si>
  <si>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</si>
  <si>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</si>
  <si>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</si>
  <si>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</si>
  <si>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</si>
  <si>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</si>
  <si>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</si>
  <si>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</si>
  <si>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</si>
  <si>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</si>
  <si>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</si>
  <si>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</si>
  <si>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</si>
  <si>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</si>
  <si>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</si>
  <si>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</si>
  <si>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</si>
  <si>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</si>
  <si>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</si>
  <si>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</si>
  <si>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</si>
  <si>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</si>
  <si>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</si>
  <si>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</si>
  <si>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</si>
  <si>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</si>
  <si>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</si>
  <si>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</si>
  <si>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</si>
  <si>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</si>
  <si>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</si>
  <si>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</si>
  <si>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</si>
  <si>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</si>
  <si>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</si>
  <si>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</si>
  <si>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</si>
  <si>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</si>
  <si>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</si>
  <si>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</si>
  <si>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</si>
  <si>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</si>
  <si>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</si>
  <si>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</si>
  <si>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</si>
  <si>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</si>
  <si>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</si>
  <si>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</si>
  <si>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</si>
  <si>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</si>
  <si>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</si>
  <si>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</si>
  <si>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</si>
  <si>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</si>
  <si>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</si>
  <si>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</si>
  <si>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</si>
  <si>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</si>
  <si>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</si>
  <si>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</si>
  <si>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</si>
  <si>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</si>
  <si>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</si>
  <si>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</si>
  <si>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</si>
  <si>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</si>
  <si>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</si>
  <si>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</si>
  <si>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</si>
  <si>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</si>
  <si>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</si>
  <si>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</si>
  <si>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</si>
  <si>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</si>
  <si>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</si>
  <si>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</si>
  <si>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</si>
  <si>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</si>
  <si>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</si>
  <si>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</si>
  <si>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</si>
  <si>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</si>
  <si>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</si>
  <si>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</si>
  <si>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</si>
  <si>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</si>
  <si>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</si>
  <si>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</si>
  <si>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</si>
  <si>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</si>
  <si>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</si>
  <si>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</si>
  <si>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</si>
  <si>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</si>
  <si>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</si>
  <si>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</si>
  <si>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</si>
  <si>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</si>
  <si>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</si>
  <si>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</si>
  <si>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</si>
  <si>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</si>
  <si>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</si>
  <si>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</si>
  <si>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</si>
  <si>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</si>
  <si>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</si>
  <si>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</si>
  <si>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</si>
  <si>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</si>
  <si>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</si>
  <si>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</si>
  <si>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</si>
  <si>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</si>
  <si>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</si>
  <si>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</si>
  <si>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</si>
  <si>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</si>
  <si>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</si>
  <si>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</si>
  <si>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</si>
  <si>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</si>
  <si>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</si>
  <si>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</si>
  <si>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</si>
  <si>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</si>
  <si>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</si>
  <si>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</si>
  <si>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</si>
  <si>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</si>
  <si>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</si>
  <si>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</si>
  <si>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</si>
  <si>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</si>
  <si>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</si>
  <si>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</si>
  <si>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</si>
  <si>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</si>
  <si>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</si>
  <si>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</si>
  <si>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</si>
  <si>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</si>
  <si>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</si>
  <si>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</si>
  <si>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</si>
  <si>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</si>
  <si>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</si>
  <si>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</si>
  <si>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</si>
  <si>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</si>
  <si>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</si>
  <si>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</si>
  <si>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</si>
  <si>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</si>
  <si>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</si>
  <si>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</si>
  <si>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</si>
  <si>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</si>
  <si>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</si>
  <si>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</si>
  <si>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</si>
  <si>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</si>
  <si>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</si>
  <si>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</si>
  <si>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</si>
  <si>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</si>
  <si>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</si>
  <si>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</si>
  <si>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</si>
  <si>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</si>
  <si>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</si>
  <si>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</si>
  <si>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</si>
  <si>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</si>
  <si>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</si>
  <si>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</si>
  <si>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</si>
  <si>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</si>
  <si>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</si>
  <si>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</si>
  <si>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</si>
  <si>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</si>
  <si>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</si>
  <si>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</si>
  <si>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</si>
  <si>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</si>
  <si>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</si>
  <si>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</si>
  <si>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</si>
  <si>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</si>
  <si>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</si>
  <si>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</si>
  <si>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</si>
  <si>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</si>
  <si>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</si>
  <si>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</si>
  <si>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</si>
  <si>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</si>
  <si>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</si>
  <si>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</si>
  <si>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</si>
  <si>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</si>
  <si>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</si>
  <si>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</si>
  <si>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</si>
  <si>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</si>
  <si>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</si>
  <si>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</si>
  <si>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</si>
  <si>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</si>
  <si>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</si>
  <si>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</si>
  <si>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</si>
  <si>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</si>
  <si>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</si>
  <si>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</si>
  <si>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</si>
  <si>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</si>
  <si>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</si>
  <si>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</si>
  <si>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</si>
  <si>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</si>
  <si>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</si>
  <si>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</si>
  <si>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</si>
  <si>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</si>
  <si>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</si>
  <si>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</si>
  <si>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</si>
  <si>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</si>
  <si>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</si>
  <si>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</si>
  <si>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</si>
  <si>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</si>
  <si>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</si>
  <si>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</si>
  <si>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</si>
  <si>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</si>
  <si>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</si>
  <si>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</si>
  <si>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</si>
  <si>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</si>
  <si>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</si>
  <si>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</si>
  <si>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</si>
  <si>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</si>
  <si>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</si>
  <si>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</si>
  <si>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</si>
  <si>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</si>
  <si>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</si>
  <si>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</si>
  <si>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</si>
  <si>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</si>
  <si>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</si>
  <si>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</si>
  <si>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</si>
  <si>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</si>
  <si>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</si>
  <si>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</si>
  <si>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</si>
  <si>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</si>
  <si>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</si>
  <si>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</si>
  <si>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</si>
  <si>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</si>
  <si>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</si>
  <si>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</si>
  <si>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</si>
  <si>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</si>
  <si>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</si>
  <si>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</si>
  <si>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</si>
  <si>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</si>
  <si>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</si>
  <si>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</si>
  <si>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</si>
  <si>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</si>
  <si>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</si>
  <si>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</si>
  <si>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</si>
  <si>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</si>
  <si>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</si>
  <si>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</si>
  <si>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</si>
  <si>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</si>
  <si>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</si>
  <si>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</si>
  <si>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</si>
  <si>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</si>
  <si>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</si>
  <si>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</si>
  <si>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</si>
  <si>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</si>
  <si>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</si>
  <si>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</si>
  <si>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</si>
  <si>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</si>
  <si>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</si>
  <si>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</si>
  <si>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</si>
  <si>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</si>
  <si>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</si>
  <si>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</si>
  <si>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</si>
  <si>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</si>
  <si>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</si>
  <si>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</si>
  <si>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</si>
  <si>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</si>
  <si>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</si>
  <si>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</si>
  <si>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</si>
  <si>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</si>
  <si>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</si>
  <si>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</si>
  <si>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</si>
  <si>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</si>
  <si>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</si>
  <si>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</si>
  <si>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</si>
  <si>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</si>
  <si>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</si>
  <si>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</si>
  <si>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</si>
  <si>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</si>
  <si>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</si>
  <si>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</si>
  <si>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</si>
  <si>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</si>
  <si>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</si>
  <si>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</si>
  <si>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</si>
  <si>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</si>
  <si>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</si>
  <si>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</si>
  <si>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</si>
  <si>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</si>
  <si>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</si>
  <si>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</si>
  <si>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</si>
  <si>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</si>
  <si>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</si>
  <si>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</si>
  <si>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</si>
  <si>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</si>
  <si>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</si>
  <si>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</si>
  <si>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</si>
  <si>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</si>
  <si>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</si>
  <si>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</si>
  <si>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</si>
  <si>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</si>
  <si>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</si>
  <si>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</si>
  <si>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</si>
  <si>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</si>
  <si>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</si>
  <si>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</si>
  <si>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</si>
  <si>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</si>
  <si>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</si>
  <si>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</si>
  <si>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</si>
  <si>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</si>
  <si>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</si>
  <si>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</si>
  <si>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</si>
  <si>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</si>
  <si>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</si>
  <si>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</si>
  <si>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</si>
  <si>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</si>
  <si>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</si>
  <si>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</si>
  <si>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</si>
  <si>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</si>
  <si>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</si>
  <si>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</si>
  <si>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</si>
  <si>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</si>
  <si>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</si>
  <si>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</si>
  <si>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</si>
  <si>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</si>
  <si>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</si>
  <si>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</si>
  <si>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</si>
  <si>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</si>
  <si>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</si>
  <si>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</si>
  <si>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</si>
  <si>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</si>
  <si>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</si>
  <si>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</si>
  <si>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</si>
  <si>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</si>
  <si>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</si>
  <si>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</si>
  <si>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</si>
  <si>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</si>
  <si>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</si>
  <si>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</si>
  <si>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</si>
  <si>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</si>
  <si>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</si>
  <si>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</si>
  <si>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</si>
  <si>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</si>
  <si>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</si>
  <si>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</si>
  <si>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</si>
  <si>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</si>
  <si>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</si>
  <si>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</si>
  <si>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</si>
  <si>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</si>
  <si>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</si>
  <si>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</si>
  <si>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</si>
  <si>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</si>
  <si>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</si>
  <si>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</si>
  <si>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</si>
  <si>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</si>
  <si>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</si>
  <si>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</si>
  <si>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</si>
  <si>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</si>
  <si>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</si>
  <si>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</si>
  <si>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</si>
  <si>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</si>
  <si>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</si>
  <si>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</si>
  <si>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</si>
  <si>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</si>
  <si>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</si>
  <si>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</si>
  <si>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</si>
  <si>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</si>
  <si>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</si>
  <si>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</si>
  <si>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</si>
  <si>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</si>
  <si>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</si>
  <si>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</si>
  <si>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</si>
  <si>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</si>
  <si>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</si>
  <si>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</si>
  <si>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</si>
  <si>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</si>
  <si>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</si>
  <si>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</si>
  <si>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</si>
  <si>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</si>
  <si>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</si>
  <si>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</si>
  <si>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</si>
  <si>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</si>
  <si>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</si>
  <si>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</si>
  <si>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</si>
  <si>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</si>
  <si>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</si>
  <si>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</si>
  <si>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</si>
  <si>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</si>
  <si>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</si>
  <si>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</si>
  <si>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</si>
  <si>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</si>
  <si>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</si>
  <si>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</si>
  <si>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</si>
  <si>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</si>
  <si>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</si>
  <si>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</si>
  <si>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</si>
  <si>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</si>
  <si>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</si>
  <si>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</si>
  <si>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</si>
  <si>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</si>
  <si>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</si>
  <si>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</si>
  <si>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</si>
  <si>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</si>
  <si>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</si>
  <si>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</si>
  <si>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</si>
  <si>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</si>
  <si>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</si>
  <si>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</si>
  <si>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</si>
  <si>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</si>
  <si>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</si>
  <si>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</si>
  <si>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</si>
  <si>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</si>
  <si>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</si>
  <si>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</si>
  <si>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</si>
  <si>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</si>
  <si>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</si>
  <si>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</si>
  <si>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</si>
  <si>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</si>
  <si>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</si>
  <si>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</si>
  <si>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</si>
  <si>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</si>
  <si>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</si>
  <si>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</si>
  <si>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</si>
  <si>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</si>
  <si>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</si>
  <si>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</si>
  <si>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</si>
  <si>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</si>
  <si>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</si>
  <si>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</si>
  <si>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</si>
  <si>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</si>
  <si>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</si>
  <si>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</si>
  <si>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</si>
  <si>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</si>
  <si>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</si>
  <si>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</si>
  <si>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</si>
  <si>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</si>
  <si>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</si>
  <si>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</si>
  <si>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</si>
  <si>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</si>
  <si>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</si>
  <si>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</si>
  <si>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</si>
  <si>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</si>
  <si>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</si>
  <si>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</si>
  <si>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</si>
  <si>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</si>
  <si>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</si>
  <si>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</si>
  <si>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</si>
  <si>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</si>
  <si>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</si>
  <si>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</si>
  <si>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</si>
  <si>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</si>
  <si>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</si>
  <si>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</si>
  <si>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</si>
  <si>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</si>
  <si>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</si>
  <si>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</si>
  <si>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</si>
  <si>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</si>
  <si>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</si>
  <si>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</si>
  <si>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</si>
  <si>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</si>
  <si>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</si>
  <si>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</si>
  <si>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</si>
  <si>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</si>
  <si>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</si>
  <si>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</si>
  <si>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</si>
  <si>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</si>
  <si>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</si>
  <si>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</si>
  <si>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</si>
  <si>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</si>
  <si>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</si>
  <si>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</si>
  <si>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</si>
  <si>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</si>
  <si>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</si>
  <si>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</si>
  <si>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</si>
  <si>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</si>
  <si>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</si>
  <si>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</si>
  <si>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</si>
  <si>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</si>
  <si>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</si>
  <si>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</si>
  <si>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</si>
  <si>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</si>
  <si>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</si>
  <si>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</si>
  <si>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</si>
  <si>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</si>
  <si>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</si>
  <si>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</si>
  <si>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</si>
  <si>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</si>
  <si>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</si>
  <si>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</si>
  <si>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</si>
  <si>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</si>
  <si>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</si>
  <si>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</si>
  <si>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</si>
  <si>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</si>
  <si>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</si>
  <si>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</si>
  <si>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</si>
  <si>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</si>
  <si>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</si>
  <si>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</si>
  <si>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</si>
  <si>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</si>
  <si>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</si>
  <si>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</si>
  <si>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</si>
  <si>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</si>
  <si>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</si>
  <si>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</si>
  <si>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</si>
  <si>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</si>
  <si>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</si>
  <si>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</si>
  <si>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</si>
  <si>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</si>
  <si>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</si>
  <si>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</si>
  <si>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</si>
  <si>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</si>
  <si>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</si>
  <si>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</si>
  <si>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</si>
  <si>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</si>
  <si>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</si>
  <si>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</si>
  <si>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</si>
  <si>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</si>
  <si>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</si>
  <si>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</si>
  <si>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</si>
  <si>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</si>
  <si>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</si>
  <si>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</si>
  <si>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</si>
  <si>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</si>
  <si>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</si>
  <si>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</si>
  <si>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</si>
  <si>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</si>
  <si>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</si>
  <si>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</si>
  <si>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</si>
  <si>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</si>
  <si>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</si>
  <si>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</si>
  <si>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</si>
  <si>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</si>
  <si>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</si>
  <si>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</si>
  <si>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</si>
  <si>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</si>
  <si>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</si>
  <si>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</si>
  <si>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</si>
  <si>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</si>
  <si>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</si>
  <si>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</si>
  <si>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</si>
  <si>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</si>
  <si>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</si>
  <si>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</si>
  <si>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</si>
  <si>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</si>
  <si>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</si>
  <si>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</si>
  <si>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</si>
  <si>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</si>
  <si>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</si>
  <si>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</si>
  <si>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</si>
  <si>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</si>
  <si>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</si>
  <si>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</si>
  <si>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</si>
  <si>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</si>
  <si>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</si>
  <si>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</si>
  <si>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</si>
  <si>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</si>
  <si>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</si>
  <si>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</si>
  <si>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</si>
  <si>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</si>
  <si>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</si>
  <si>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</si>
  <si>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</si>
  <si>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</si>
  <si>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</si>
  <si>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</si>
  <si>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</si>
  <si>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</si>
  <si>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</si>
  <si>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</si>
  <si>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</si>
  <si>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</si>
  <si>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</si>
  <si>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</si>
  <si>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</si>
  <si>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</si>
  <si>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</si>
  <si>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</si>
  <si>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</si>
  <si>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</si>
  <si>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</si>
  <si>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</si>
  <si>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</si>
  <si>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</si>
  <si>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</si>
  <si>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</si>
  <si>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</si>
  <si>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</si>
  <si>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</si>
  <si>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</si>
  <si>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</si>
  <si>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</si>
  <si>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</si>
  <si>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</si>
  <si>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</si>
  <si>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</si>
  <si>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</si>
  <si>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</si>
  <si>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</si>
  <si>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</si>
  <si>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</si>
  <si>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</si>
  <si>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</si>
  <si>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</si>
  <si>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</si>
  <si>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</si>
  <si>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</si>
  <si>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</si>
  <si>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</si>
  <si>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</si>
  <si>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</si>
  <si>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</si>
  <si>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</si>
  <si>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</si>
  <si>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</si>
  <si>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</si>
  <si>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</si>
  <si>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</si>
  <si>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</si>
  <si>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</si>
  <si>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</si>
  <si>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</si>
  <si>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</si>
  <si>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</si>
  <si>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</si>
  <si>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</si>
  <si>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</si>
  <si>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</si>
  <si>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</si>
  <si>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</si>
  <si>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</si>
  <si>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</si>
  <si>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</si>
  <si>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</si>
  <si>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</si>
  <si>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</si>
  <si>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</si>
  <si>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</si>
  <si>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</si>
  <si>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</si>
  <si>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</si>
  <si>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</si>
  <si>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</si>
  <si>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</si>
  <si>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</si>
  <si>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</si>
  <si>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</si>
  <si>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</si>
  <si>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</si>
  <si>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</si>
  <si>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</si>
  <si>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</si>
  <si>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</si>
  <si>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</si>
  <si>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</si>
  <si>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</si>
  <si>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</si>
  <si>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</si>
  <si>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</si>
  <si>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</si>
  <si>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</si>
  <si>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</si>
  <si>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</si>
  <si>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</si>
  <si>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</si>
  <si>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</si>
  <si>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</si>
  <si>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</si>
  <si>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</si>
  <si>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</si>
  <si>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</si>
  <si>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</si>
  <si>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</si>
  <si>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</si>
  <si>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</si>
  <si>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</si>
  <si>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</si>
  <si>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</si>
  <si>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</si>
  <si>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</si>
  <si>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</si>
  <si>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</si>
  <si>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</si>
  <si>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</si>
  <si>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</si>
  <si>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</si>
  <si>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</si>
  <si>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</si>
  <si>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</si>
  <si>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</si>
  <si>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</si>
  <si>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</si>
  <si>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</si>
  <si>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</si>
  <si>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</si>
  <si>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</si>
  <si>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</si>
  <si>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</si>
  <si>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</si>
  <si>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</si>
  <si>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</si>
  <si>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</si>
  <si>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</si>
  <si>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</si>
  <si>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</si>
  <si>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</si>
  <si>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</si>
  <si>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</si>
  <si>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</si>
  <si>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</si>
  <si>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</si>
  <si>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</si>
  <si>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</si>
  <si>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</si>
  <si>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</si>
  <si>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</si>
  <si>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</si>
  <si>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</si>
  <si>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</si>
  <si>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</si>
  <si>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</si>
  <si>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</si>
  <si>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</si>
  <si>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</si>
  <si>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</si>
  <si>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</si>
  <si>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</si>
  <si>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</si>
  <si>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</si>
  <si>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</si>
  <si>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</si>
  <si>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</si>
  <si>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</si>
  <si>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</si>
  <si>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</si>
  <si>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</si>
  <si>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</si>
  <si>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</si>
  <si>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</si>
  <si>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</si>
  <si>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</si>
  <si>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</si>
  <si>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</si>
  <si>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</si>
  <si>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</si>
  <si>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</si>
  <si>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</si>
  <si>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</si>
  <si>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</si>
  <si>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</si>
  <si>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</si>
  <si>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</si>
  <si>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</si>
  <si>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</si>
  <si>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</si>
  <si>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</si>
  <si>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</si>
  <si>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</si>
  <si>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</si>
  <si>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</si>
  <si>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</si>
  <si>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</si>
  <si>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</si>
  <si>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</si>
  <si>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</si>
  <si>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</si>
  <si>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</si>
  <si>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</si>
  <si>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</si>
  <si>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</si>
  <si>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</si>
  <si>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</si>
  <si>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</si>
  <si>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</si>
  <si>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</si>
  <si>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</si>
  <si>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</si>
  <si>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</si>
  <si>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</si>
  <si>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</si>
  <si>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</si>
  <si>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</si>
  <si>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</si>
  <si>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</si>
  <si>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</si>
  <si>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</si>
  <si>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</si>
  <si>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</si>
  <si>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</si>
  <si>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</si>
  <si>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</si>
  <si>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</si>
  <si>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</si>
  <si>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</si>
  <si>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</si>
  <si>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</si>
  <si>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</si>
  <si>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</si>
  <si>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</si>
  <si>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</si>
  <si>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</si>
  <si>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</si>
  <si>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</si>
  <si>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</si>
  <si>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</si>
  <si>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</si>
  <si>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</si>
  <si>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</si>
  <si>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</si>
  <si>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</si>
  <si>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</si>
  <si>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</si>
  <si>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</si>
  <si>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</si>
  <si>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</si>
  <si>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</si>
  <si>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</si>
  <si>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</si>
  <si>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</si>
  <si>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</si>
  <si>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</si>
  <si>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</si>
  <si>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</si>
  <si>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</si>
  <si>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</si>
  <si>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</si>
  <si>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</si>
  <si>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</si>
  <si>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</si>
  <si>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</si>
  <si>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</si>
  <si>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</si>
  <si>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</si>
  <si>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</si>
  <si>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</si>
  <si>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</si>
  <si>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</si>
  <si>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</si>
  <si>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</si>
  <si>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</si>
  <si>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</si>
  <si>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</si>
  <si>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</si>
  <si>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</si>
  <si>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</si>
  <si>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</si>
  <si>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</si>
  <si>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</si>
  <si>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</si>
  <si>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</si>
  <si>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</si>
  <si>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</si>
  <si>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</si>
  <si>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</si>
  <si>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</si>
  <si>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</si>
  <si>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</si>
  <si>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</si>
  <si>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</si>
  <si>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</si>
  <si>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</si>
  <si>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</si>
  <si>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</si>
  <si>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</si>
  <si>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</si>
  <si>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</si>
  <si>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</si>
  <si>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</si>
  <si>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</si>
  <si>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</si>
  <si>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</si>
  <si>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</si>
  <si>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</si>
  <si>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</si>
  <si>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</si>
  <si>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</si>
  <si>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</si>
  <si>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</si>
  <si>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</si>
  <si>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</si>
  <si>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</si>
  <si>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</si>
  <si>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</si>
  <si>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</si>
  <si>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</si>
  <si>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</si>
  <si>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</si>
  <si>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</si>
  <si>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</si>
  <si>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</si>
  <si>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</si>
  <si>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</si>
  <si>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</si>
  <si>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</si>
  <si>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</si>
  <si>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</si>
  <si>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</si>
  <si>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</si>
  <si>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</si>
  <si>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</si>
  <si>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</si>
  <si>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</si>
  <si>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</si>
  <si>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</si>
  <si>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</si>
  <si>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</si>
  <si>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</si>
  <si>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</si>
  <si>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</si>
  <si>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</si>
  <si>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</si>
  <si>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</si>
  <si>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</si>
  <si>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</si>
  <si>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</si>
  <si>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</si>
  <si>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</si>
  <si>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</si>
  <si>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</si>
  <si>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</si>
  <si>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</si>
  <si>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</si>
  <si>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</si>
  <si>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</si>
  <si>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</si>
  <si>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</si>
  <si>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</si>
  <si>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</si>
  <si>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</si>
  <si>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</si>
  <si>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</si>
  <si>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</si>
  <si>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</si>
  <si>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</si>
  <si>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</si>
  <si>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</si>
  <si>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</si>
  <si>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</si>
  <si>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</si>
  <si>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</si>
  <si>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</si>
  <si>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</si>
  <si>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</si>
  <si>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</si>
  <si>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</si>
  <si>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</si>
  <si>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</si>
  <si>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</si>
  <si>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</si>
  <si>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</si>
  <si>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</si>
  <si>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</si>
  <si>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</si>
  <si>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</si>
  <si>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</si>
  <si>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</si>
  <si>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</si>
  <si>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</si>
  <si>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</si>
  <si>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</si>
  <si>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</si>
  <si>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</si>
  <si>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</si>
  <si>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</si>
  <si>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</si>
  <si>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</si>
  <si>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</si>
  <si>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</si>
  <si>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</si>
  <si>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</si>
  <si>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</si>
  <si>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</si>
  <si>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</si>
  <si>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</si>
  <si>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</si>
  <si>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</si>
  <si>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</si>
  <si>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</si>
  <si>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</si>
  <si>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</si>
  <si>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</si>
  <si>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</si>
  <si>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</si>
  <si>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</si>
  <si>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</si>
  <si>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</si>
  <si>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</si>
  <si>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</si>
  <si>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</si>
  <si>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</si>
  <si>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</si>
  <si>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</si>
  <si>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</si>
  <si>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</si>
  <si>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</si>
  <si>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</si>
  <si>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</si>
  <si>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</si>
  <si>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</si>
  <si>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</si>
  <si>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</si>
  <si>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</si>
  <si>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</si>
  <si>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</si>
  <si>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</si>
  <si>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</si>
  <si>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</si>
  <si>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</si>
  <si>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</si>
  <si>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</si>
  <si>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</si>
  <si>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</si>
  <si>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</si>
  <si>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</si>
  <si>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</si>
  <si>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</si>
  <si>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</si>
  <si>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</si>
  <si>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</si>
  <si>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</si>
  <si>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</si>
  <si>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</si>
  <si>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</si>
  <si>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</si>
  <si>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</si>
  <si>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</si>
  <si>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</si>
  <si>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</si>
  <si>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</si>
  <si>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</si>
  <si>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</si>
  <si>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</si>
  <si>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</si>
  <si>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</si>
  <si>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</si>
  <si>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</si>
  <si>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</si>
  <si>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</si>
  <si>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</si>
  <si>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</si>
  <si>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</si>
  <si>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</si>
  <si>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</si>
  <si>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</si>
  <si>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</si>
  <si>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</si>
  <si>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</si>
  <si>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</si>
  <si>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</si>
  <si>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</si>
  <si>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</si>
  <si>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</si>
  <si>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</si>
  <si>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</si>
  <si>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</si>
  <si>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</si>
  <si>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</si>
  <si>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</si>
  <si>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</si>
  <si>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</si>
  <si>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</si>
  <si>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</si>
  <si>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</si>
  <si>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</si>
  <si>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</si>
  <si>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</si>
  <si>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</si>
  <si>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</si>
  <si>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</si>
  <si>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</si>
  <si>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</si>
  <si>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</si>
  <si>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</si>
  <si>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</si>
  <si>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</si>
  <si>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</si>
  <si>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</si>
  <si>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</si>
  <si>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</si>
  <si>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</si>
  <si>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</si>
  <si>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</si>
  <si>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</si>
  <si>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</si>
  <si>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</si>
  <si>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</si>
  <si>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</si>
  <si>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</si>
  <si>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</si>
  <si>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</si>
  <si>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</si>
  <si>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</si>
  <si>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</si>
  <si>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</si>
  <si>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</si>
  <si>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</si>
  <si>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</si>
  <si>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</si>
  <si>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</si>
  <si>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</si>
  <si>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</si>
  <si>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</si>
  <si>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</si>
  <si>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</si>
  <si>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</si>
  <si>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</si>
  <si>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</si>
  <si>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</si>
  <si>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</si>
  <si>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</si>
  <si>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</si>
  <si>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</si>
  <si>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</si>
  <si>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</si>
  <si>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</si>
  <si>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</si>
  <si>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</si>
  <si>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</si>
  <si>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</si>
  <si>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</si>
  <si>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</si>
  <si>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</si>
  <si>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</si>
  <si>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</si>
  <si>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</si>
  <si>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</si>
  <si>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</si>
  <si>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</si>
  <si>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</si>
  <si>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</si>
  <si>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</si>
  <si>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</si>
  <si>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</si>
  <si>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</si>
  <si>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</si>
  <si>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</si>
  <si>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</si>
  <si>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</si>
  <si>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</si>
  <si>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</si>
  <si>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</si>
  <si>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</si>
  <si>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</si>
  <si>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</si>
  <si>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</si>
  <si>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</si>
  <si>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</si>
  <si>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</si>
  <si>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</si>
  <si>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</si>
  <si>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</si>
  <si>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</si>
  <si>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</si>
  <si>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</si>
  <si>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</si>
  <si>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</si>
  <si>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</si>
  <si>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</si>
  <si>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</si>
  <si>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</si>
  <si>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</si>
  <si>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</si>
  <si>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</si>
  <si>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</si>
  <si>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</si>
  <si>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</si>
  <si>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</si>
  <si>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</si>
  <si>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</si>
  <si>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</si>
  <si>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</si>
  <si>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</si>
  <si>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</si>
  <si>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</si>
  <si>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</si>
  <si>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</si>
  <si>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</si>
  <si>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</si>
  <si>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</si>
  <si>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</si>
  <si>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</si>
  <si>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</si>
  <si>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</si>
  <si>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</si>
  <si>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</si>
  <si>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</si>
  <si>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</si>
  <si>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</si>
  <si>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</si>
  <si>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</si>
  <si>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</si>
  <si>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</si>
  <si>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</si>
  <si>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</si>
  <si>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</si>
  <si>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</si>
  <si>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</si>
  <si>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</si>
  <si>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</si>
  <si>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</si>
  <si>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</si>
  <si>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</si>
  <si>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</si>
  <si>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</si>
  <si>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</si>
  <si>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</si>
  <si>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</si>
  <si>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</si>
  <si>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</si>
  <si>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</si>
  <si>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</si>
  <si>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</si>
  <si>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</si>
  <si>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</si>
  <si>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</si>
  <si>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</si>
  <si>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</si>
  <si>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</si>
  <si>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</si>
  <si>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</si>
  <si>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</si>
  <si>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</si>
  <si>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</si>
  <si>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</si>
  <si>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</si>
  <si>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</si>
  <si>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</si>
  <si>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</si>
  <si>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</si>
  <si>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</si>
  <si>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</si>
  <si>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</si>
  <si>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</si>
  <si>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</si>
  <si>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</si>
  <si>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</si>
  <si>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</si>
  <si>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</si>
  <si>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</si>
  <si>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</si>
  <si>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</si>
  <si>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</si>
  <si>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</si>
  <si>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</si>
  <si>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</si>
  <si>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</si>
  <si>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</si>
  <si>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</si>
  <si>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</si>
  <si>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</si>
  <si>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</si>
  <si>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</si>
  <si>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</si>
  <si>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</si>
  <si>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</si>
  <si>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</si>
  <si>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</si>
  <si>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</si>
  <si>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</si>
  <si>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</si>
  <si>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</si>
  <si>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</si>
  <si>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</si>
  <si>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</si>
  <si>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</si>
  <si>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</si>
  <si>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</si>
  <si>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</si>
  <si>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</si>
  <si>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</si>
  <si>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</si>
  <si>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</si>
  <si>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</si>
  <si>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</si>
  <si>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</si>
  <si>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</si>
  <si>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</si>
  <si>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</si>
  <si>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</si>
  <si>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</si>
  <si>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</si>
  <si>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</si>
  <si>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</si>
  <si>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</si>
  <si>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</si>
  <si>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</si>
  <si>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</si>
  <si>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</si>
  <si>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</si>
  <si>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</si>
  <si>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</si>
  <si>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</si>
  <si>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</si>
  <si>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</si>
  <si>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</si>
  <si>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</si>
  <si>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</si>
  <si>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</si>
  <si>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</si>
  <si>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</si>
  <si>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</si>
  <si>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</si>
  <si>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</si>
  <si>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</si>
  <si>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</si>
  <si>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</si>
  <si>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</si>
  <si>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</si>
  <si>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</si>
  <si>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</si>
  <si>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</si>
  <si>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</si>
  <si>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</si>
  <si>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</si>
  <si>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</si>
  <si>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</si>
  <si>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</si>
  <si>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</si>
  <si>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</si>
  <si>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</si>
  <si>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</si>
  <si>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</si>
  <si>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</si>
  <si>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</si>
  <si>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</si>
  <si>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</si>
  <si>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</si>
  <si>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</si>
  <si>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</si>
  <si>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</si>
  <si>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</si>
  <si>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</si>
  <si>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</si>
  <si>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</si>
  <si>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</si>
  <si>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</si>
  <si>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</si>
  <si>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</si>
  <si>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</si>
  <si>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</si>
  <si>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</si>
  <si>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</si>
  <si>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</si>
  <si>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</si>
  <si>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</si>
  <si>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</si>
  <si>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</si>
  <si>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</si>
  <si>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</si>
  <si>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</si>
  <si>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</si>
  <si>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</si>
  <si>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</si>
  <si>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</si>
  <si>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</si>
  <si>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</si>
  <si>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</si>
  <si>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</si>
  <si>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</si>
  <si>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</si>
  <si>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</si>
  <si>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</si>
  <si>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</si>
  <si>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</si>
  <si>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</si>
  <si>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</si>
  <si>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</si>
  <si>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</si>
  <si>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</si>
  <si>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</si>
  <si>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</si>
  <si>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</si>
  <si>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</si>
  <si>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</si>
  <si>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</si>
  <si>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</si>
  <si>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</si>
  <si>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</si>
  <si>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</si>
  <si>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</si>
  <si>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</si>
  <si>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</si>
  <si>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</si>
  <si>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</si>
  <si>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</si>
  <si>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</si>
  <si>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</si>
  <si>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</si>
  <si>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</si>
  <si>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</si>
  <si>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</si>
  <si>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</si>
  <si>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</si>
  <si>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</si>
  <si>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</si>
  <si>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</si>
  <si>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</si>
  <si>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</si>
  <si>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</si>
  <si>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</si>
  <si>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</si>
  <si>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</si>
  <si>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</si>
  <si>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</si>
  <si>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</si>
  <si>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</si>
  <si>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</si>
  <si>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</si>
  <si>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</si>
  <si>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</si>
  <si>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</si>
  <si>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</si>
  <si>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</si>
  <si>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</si>
  <si>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</si>
  <si>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</si>
  <si>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</si>
  <si>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</si>
  <si>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</si>
  <si>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</si>
  <si>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</si>
  <si>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</si>
  <si>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</si>
  <si>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</si>
  <si>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</si>
  <si>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</si>
  <si>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</si>
  <si>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</si>
  <si>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</si>
  <si>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</si>
  <si>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</si>
  <si>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</si>
  <si>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</si>
  <si>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</si>
  <si>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</si>
  <si>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</si>
  <si>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</si>
  <si>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</si>
  <si>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</si>
  <si>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</si>
  <si>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</si>
  <si>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</si>
  <si>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</si>
  <si>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</si>
  <si>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</si>
  <si>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</si>
  <si>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</si>
  <si>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</si>
  <si>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</si>
  <si>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</si>
  <si>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</si>
  <si>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</si>
  <si>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</si>
  <si>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</si>
  <si>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</si>
  <si>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</si>
  <si>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</si>
  <si>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</si>
  <si>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</si>
  <si>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</si>
  <si>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</si>
  <si>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</si>
  <si>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</si>
  <si>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</si>
  <si>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</si>
  <si>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</si>
  <si>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</si>
  <si>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</si>
  <si>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</si>
  <si>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</si>
  <si>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</si>
  <si>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</si>
  <si>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</si>
  <si>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</si>
  <si>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</si>
  <si>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</si>
  <si>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</si>
  <si>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</si>
  <si>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</si>
  <si>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</si>
  <si>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</si>
  <si>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</si>
  <si>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</si>
  <si>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</si>
  <si>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</si>
  <si>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</si>
  <si>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</si>
  <si>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</si>
  <si>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</si>
  <si>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</si>
  <si>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</si>
  <si>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</si>
  <si>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</si>
  <si>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</si>
  <si>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</si>
  <si>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</si>
  <si>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</si>
  <si>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</si>
  <si>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</si>
  <si>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</si>
  <si>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</si>
  <si>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</si>
  <si>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</si>
  <si>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</si>
  <si>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</si>
  <si>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</si>
  <si>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</si>
  <si>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</si>
  <si>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</si>
  <si>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</si>
  <si>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</si>
  <si>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</si>
  <si>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</si>
  <si>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</si>
  <si>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</si>
  <si>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</si>
  <si>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</si>
  <si>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</si>
  <si>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</si>
  <si>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</si>
  <si>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</si>
  <si>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</si>
  <si>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</si>
  <si>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</si>
  <si>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</si>
  <si>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</si>
  <si>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</si>
  <si>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</si>
  <si>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</si>
  <si>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</si>
  <si>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</si>
  <si>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</si>
  <si>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</si>
  <si>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</si>
  <si>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</si>
  <si>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</si>
  <si>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</si>
  <si>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</si>
  <si>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</si>
  <si>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</si>
  <si>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</si>
  <si>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</si>
  <si>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</si>
  <si>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</si>
  <si>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</si>
  <si>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</si>
  <si>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</si>
  <si>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</si>
  <si>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</si>
  <si>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</si>
  <si>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</si>
  <si>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</si>
  <si>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</si>
  <si>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</si>
  <si>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</si>
  <si>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</si>
  <si>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</si>
  <si>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</si>
  <si>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</si>
  <si>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</si>
  <si>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</si>
  <si>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</si>
  <si>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</si>
  <si>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</si>
  <si>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</si>
  <si>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</si>
  <si>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</si>
  <si>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</si>
  <si>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</si>
  <si>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</si>
  <si>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</si>
  <si>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</si>
  <si>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</si>
  <si>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</si>
  <si>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</si>
  <si>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</si>
  <si>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</si>
  <si>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</si>
  <si>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</si>
  <si>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</si>
  <si>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</si>
  <si>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</si>
  <si>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</si>
  <si>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</si>
  <si>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</si>
  <si>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</si>
  <si>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</si>
  <si>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</si>
  <si>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</si>
  <si>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</si>
  <si>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</si>
  <si>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</si>
  <si>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</si>
  <si>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</si>
  <si>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</si>
  <si>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</si>
  <si>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</si>
  <si>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</si>
  <si>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</si>
  <si>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</si>
  <si>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</si>
  <si>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</si>
  <si>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</si>
  <si>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</si>
  <si>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</si>
  <si>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</si>
  <si>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</si>
  <si>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</si>
  <si>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</si>
  <si>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</si>
  <si>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</si>
  <si>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</si>
  <si>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</si>
  <si>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</si>
  <si>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</si>
  <si>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</si>
  <si>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</si>
  <si>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</si>
  <si>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</si>
  <si>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</si>
  <si>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</si>
  <si>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</si>
  <si>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</si>
  <si>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</si>
  <si>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</si>
  <si>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</si>
  <si>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</si>
  <si>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</si>
  <si>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</si>
  <si>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</si>
  <si>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</si>
  <si>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</si>
  <si>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</si>
  <si>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</si>
  <si>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</si>
  <si>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</si>
  <si>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</si>
  <si>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</si>
  <si>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</si>
  <si>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</si>
  <si>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</si>
  <si>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</si>
  <si>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</si>
  <si>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</si>
  <si>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</si>
  <si>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</si>
  <si>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</si>
  <si>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</si>
  <si>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</si>
  <si>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</si>
  <si>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</si>
  <si>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</si>
  <si>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</si>
  <si>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</si>
  <si>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</si>
  <si>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</si>
  <si>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</si>
  <si>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</si>
  <si>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</si>
  <si>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</si>
  <si>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</si>
  <si>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</si>
  <si>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</si>
  <si>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</si>
  <si>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</si>
  <si>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</si>
  <si>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</si>
  <si>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</si>
  <si>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</si>
  <si>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</si>
  <si>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</si>
  <si>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</si>
  <si>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</si>
  <si>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</si>
  <si>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</si>
  <si>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</si>
  <si>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</si>
  <si>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</si>
  <si>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</si>
  <si>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</si>
  <si>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</si>
  <si>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</si>
  <si>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</si>
  <si>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</si>
  <si>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</si>
  <si>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</si>
  <si>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</si>
  <si>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</si>
  <si>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</si>
  <si>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</si>
  <si>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</si>
  <si>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</si>
  <si>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</si>
  <si>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</si>
  <si>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</si>
  <si>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</si>
  <si>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</si>
  <si>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</si>
  <si>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</si>
  <si>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</si>
  <si>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</si>
  <si>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</si>
  <si>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</si>
  <si>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</si>
  <si>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</si>
  <si>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</si>
  <si>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</si>
  <si>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</si>
  <si>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</si>
  <si>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</si>
  <si>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</si>
  <si>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</si>
  <si>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</si>
  <si>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</si>
  <si>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</si>
  <si>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</si>
  <si>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</si>
  <si>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</si>
  <si>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</si>
  <si>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</si>
  <si>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</si>
  <si>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</si>
  <si>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</si>
  <si>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</si>
  <si>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</si>
  <si>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</si>
  <si>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</si>
  <si>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</si>
  <si>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</si>
  <si>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</si>
  <si>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</si>
  <si>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</si>
  <si>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</si>
  <si>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</si>
  <si>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</si>
  <si>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</si>
  <si>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</si>
  <si>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</si>
  <si>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</si>
  <si>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</si>
  <si>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</si>
  <si>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</si>
  <si>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</si>
  <si>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</si>
  <si>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</si>
  <si>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</si>
  <si>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</si>
  <si>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</si>
  <si>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</si>
  <si>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</si>
  <si>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</si>
  <si>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</si>
  <si>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</si>
  <si>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</si>
  <si>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</si>
  <si>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</si>
  <si>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</si>
  <si>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</si>
  <si>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</si>
  <si>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</si>
  <si>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</si>
  <si>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</si>
  <si>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</si>
  <si>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</si>
  <si>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</si>
  <si>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</si>
  <si>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</si>
  <si>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</si>
  <si>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</si>
  <si>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</si>
  <si>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</si>
  <si>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</si>
  <si>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</si>
  <si>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</si>
  <si>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</si>
  <si>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</si>
  <si>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</si>
  <si>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</si>
  <si>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</si>
  <si>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</si>
  <si>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</si>
  <si>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</si>
  <si>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</si>
  <si>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</si>
  <si>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</si>
  <si>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</si>
  <si>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</si>
  <si>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</si>
  <si>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</si>
  <si>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</si>
  <si>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</si>
  <si>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</si>
  <si>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</si>
  <si>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</si>
  <si>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</si>
  <si>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</si>
  <si>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</si>
  <si>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</si>
  <si>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</si>
  <si>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</si>
  <si>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</si>
  <si>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</si>
  <si>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</si>
  <si>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</si>
  <si>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</si>
  <si>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</si>
  <si>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</si>
  <si>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</si>
  <si>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</si>
  <si>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</si>
  <si>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</si>
  <si>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</si>
  <si>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</si>
  <si>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</si>
  <si>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</si>
  <si>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</si>
  <si>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</si>
  <si>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</si>
  <si>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</si>
  <si>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</si>
  <si>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</si>
  <si>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</si>
  <si>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</si>
  <si>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</si>
  <si>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</si>
  <si>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</si>
  <si>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</si>
  <si>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</si>
  <si>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</si>
  <si>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</si>
  <si>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</si>
  <si>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</si>
  <si>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</si>
  <si>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</si>
  <si>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</si>
  <si>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</si>
  <si>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</si>
  <si>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</si>
  <si>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</si>
  <si>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</si>
  <si>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</si>
  <si>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</si>
  <si>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</si>
  <si>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</si>
  <si>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</si>
  <si>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</si>
  <si>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</si>
  <si>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</si>
  <si>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</si>
  <si>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</si>
  <si>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</si>
  <si>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</si>
  <si>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</si>
  <si>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</si>
  <si>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</si>
  <si>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</si>
  <si>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</si>
  <si>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</si>
  <si>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</si>
  <si>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</si>
  <si>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</si>
  <si>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</si>
  <si>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</si>
  <si>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</si>
  <si>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</si>
  <si>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</si>
  <si>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</si>
  <si>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</si>
  <si>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</si>
  <si>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</si>
  <si>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</si>
  <si>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</si>
  <si>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</si>
  <si>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</si>
  <si>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</si>
  <si>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</si>
  <si>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</si>
  <si>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</si>
  <si>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</si>
  <si>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</si>
  <si>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</si>
  <si>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</si>
  <si>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</si>
  <si>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</si>
  <si>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</si>
  <si>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</si>
  <si>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</si>
  <si>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</si>
  <si>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</si>
  <si>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</si>
  <si>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</si>
  <si>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</si>
  <si>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</si>
  <si>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</si>
  <si>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</si>
  <si>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</si>
  <si>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</si>
  <si>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</si>
  <si>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</si>
  <si>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</si>
  <si>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</si>
  <si>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</si>
  <si>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</si>
  <si>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</si>
  <si>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</si>
  <si>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</si>
  <si>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</si>
  <si>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</si>
  <si>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</si>
  <si>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</si>
  <si>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</si>
  <si>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</si>
  <si>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</si>
  <si>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</si>
  <si>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</si>
  <si>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</si>
  <si>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</si>
  <si>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</si>
  <si>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</si>
  <si>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</si>
  <si>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</si>
  <si>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</si>
  <si>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</si>
  <si>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</si>
  <si>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</si>
  <si>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</si>
  <si>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</si>
  <si>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</si>
  <si>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</si>
  <si>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</si>
  <si>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</si>
  <si>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</si>
  <si>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</si>
  <si>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</si>
  <si>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</si>
  <si>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</si>
  <si>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</si>
  <si>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</si>
  <si>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</si>
  <si>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</si>
  <si>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</si>
  <si>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</si>
  <si>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</si>
  <si>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</si>
  <si>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</si>
  <si>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</si>
  <si>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</si>
  <si>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</si>
  <si>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</si>
  <si>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</si>
  <si>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</si>
  <si>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</si>
  <si>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</si>
  <si>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</si>
  <si>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</si>
  <si>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</si>
  <si>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</si>
  <si>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</si>
  <si>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</si>
  <si>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</si>
  <si>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</si>
  <si>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</si>
  <si>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</si>
  <si>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</si>
  <si>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</si>
  <si>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</si>
  <si>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</si>
  <si>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</si>
  <si>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</si>
  <si>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</si>
  <si>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</si>
  <si>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</si>
  <si>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</si>
  <si>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</si>
  <si>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</si>
  <si>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</si>
  <si>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</si>
  <si>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</si>
  <si>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</si>
  <si>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</si>
  <si>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</si>
  <si>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</si>
  <si>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</si>
  <si>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</si>
  <si>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</si>
  <si>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</si>
  <si>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</si>
  <si>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</si>
  <si>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</si>
  <si>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</si>
  <si>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</si>
  <si>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</si>
  <si>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</si>
  <si>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</si>
  <si>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</si>
  <si>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</si>
  <si>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</si>
  <si>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</si>
  <si>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</si>
  <si>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</si>
  <si>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</si>
  <si>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</si>
  <si>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</si>
  <si>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</si>
  <si>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</si>
  <si>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</si>
  <si>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</si>
  <si>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</si>
  <si>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</si>
  <si>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</si>
  <si>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</si>
  <si>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</si>
  <si>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</si>
  <si>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</si>
  <si>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</si>
  <si>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</si>
  <si>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</si>
  <si>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</si>
  <si>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</si>
  <si>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</si>
  <si>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</si>
  <si>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</si>
  <si>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</si>
  <si>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</si>
  <si>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</si>
  <si>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</si>
  <si>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</si>
  <si>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</si>
  <si>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</si>
  <si>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</si>
  <si>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</si>
  <si>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</si>
  <si>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</si>
  <si>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</si>
  <si>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</si>
  <si>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</si>
  <si>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</si>
  <si>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</si>
  <si>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</si>
  <si>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</si>
  <si>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</si>
  <si>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</si>
  <si>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</si>
  <si>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</si>
  <si>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</si>
  <si>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</si>
  <si>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</si>
  <si>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</si>
  <si>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</si>
  <si>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</si>
  <si>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</si>
  <si>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</si>
  <si>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</si>
  <si>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</si>
  <si>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</si>
  <si>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</si>
  <si>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</si>
  <si>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</si>
  <si>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</si>
  <si>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</si>
  <si>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</si>
  <si>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</si>
  <si>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</si>
  <si>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</si>
  <si>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</si>
  <si>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</si>
  <si>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</si>
  <si>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</si>
  <si>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</si>
  <si>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</si>
  <si>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</si>
  <si>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</si>
  <si>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</si>
  <si>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</si>
  <si>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</si>
  <si>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</si>
  <si>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</si>
  <si>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</si>
  <si>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</si>
  <si>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</si>
  <si>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</si>
  <si>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</si>
  <si>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</si>
  <si>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</si>
  <si>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</si>
  <si>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</si>
  <si>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</si>
  <si>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</si>
  <si>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</si>
  <si>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</si>
  <si>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</si>
  <si>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</si>
  <si>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</si>
  <si>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</si>
  <si>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</si>
  <si>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</si>
  <si>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</si>
  <si>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</si>
  <si>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</si>
  <si>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</si>
  <si>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</si>
  <si>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</si>
  <si>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</si>
  <si>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</si>
  <si>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</si>
  <si>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</si>
  <si>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</si>
  <si>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</si>
  <si>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</si>
  <si>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</si>
  <si>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</si>
  <si>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</si>
  <si>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</si>
  <si>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</si>
  <si>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</si>
  <si>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</si>
  <si>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</si>
  <si>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</si>
  <si>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</si>
  <si>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</si>
  <si>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</si>
  <si>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</si>
  <si>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</si>
  <si>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</si>
  <si>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</si>
  <si>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</si>
  <si>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</si>
  <si>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</si>
  <si>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</si>
  <si>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</si>
  <si>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</si>
  <si>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</si>
  <si>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</si>
  <si>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</si>
  <si>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</si>
  <si>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</si>
  <si>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</si>
  <si>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</si>
  <si>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</si>
  <si>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</si>
  <si>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</si>
  <si>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</si>
  <si>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</si>
  <si>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</si>
  <si>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</si>
  <si>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</si>
  <si>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</si>
  <si>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</si>
  <si>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</si>
  <si>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</si>
  <si>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</si>
  <si>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</si>
  <si>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</si>
  <si>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</si>
  <si>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</si>
  <si>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</si>
  <si>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</si>
  <si>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</si>
  <si>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</si>
  <si>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</si>
  <si>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</si>
  <si>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</si>
  <si>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</si>
  <si>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</si>
  <si>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</si>
  <si>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</si>
  <si>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</si>
  <si>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</si>
  <si>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</si>
  <si>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</si>
  <si>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</si>
  <si>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</si>
  <si>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</si>
  <si>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</si>
  <si>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</si>
  <si>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</si>
  <si>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</si>
  <si>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</si>
  <si>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</si>
  <si>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</si>
  <si>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</si>
  <si>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</si>
  <si>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</si>
  <si>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</si>
  <si>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</si>
  <si>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</si>
  <si>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</si>
  <si>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</si>
  <si>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</si>
  <si>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</si>
  <si>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</si>
  <si>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</si>
  <si>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</si>
  <si>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</si>
  <si>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</si>
  <si>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</si>
  <si>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</si>
  <si>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</si>
  <si>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</si>
  <si>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</si>
  <si>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</si>
  <si>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</si>
  <si>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</si>
  <si>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</si>
  <si>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</si>
  <si>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</si>
  <si>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</si>
  <si>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</si>
  <si>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</si>
  <si>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</si>
  <si>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</si>
  <si>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</si>
  <si>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</si>
  <si>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</si>
  <si>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</si>
  <si>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</si>
  <si>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</si>
  <si>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</si>
  <si>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</si>
  <si>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</si>
  <si>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</si>
  <si>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</si>
  <si>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</si>
  <si>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</si>
  <si>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</si>
  <si>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</si>
  <si>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</si>
  <si>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</si>
  <si>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</si>
  <si>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</si>
  <si>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</si>
  <si>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</si>
  <si>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</si>
  <si>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</si>
  <si>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</si>
  <si>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</si>
  <si>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</si>
  <si>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</si>
  <si>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</si>
  <si>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</si>
  <si>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</si>
  <si>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</si>
  <si>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</si>
  <si>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</si>
  <si>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</si>
  <si>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</si>
  <si>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</si>
  <si>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</si>
  <si>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</si>
  <si>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</si>
  <si>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</si>
  <si>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</si>
  <si>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</si>
  <si>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</si>
  <si>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</si>
  <si>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</si>
  <si>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</si>
  <si>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</si>
  <si>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</si>
  <si>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</si>
  <si>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</si>
  <si>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</si>
  <si>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</si>
  <si>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</si>
  <si>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</si>
  <si>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</si>
  <si>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</si>
  <si>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</si>
  <si>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</si>
  <si>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</si>
  <si>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</si>
  <si>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</si>
  <si>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</si>
  <si>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</si>
  <si>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</si>
  <si>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</si>
  <si>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</si>
  <si>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</si>
  <si>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</si>
  <si>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</si>
  <si>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</si>
  <si>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</si>
  <si>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</si>
  <si>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</si>
  <si>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</si>
  <si>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</si>
  <si>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</si>
  <si>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</si>
  <si>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</si>
  <si>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</si>
  <si>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</si>
  <si>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</si>
  <si>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</si>
  <si>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</si>
  <si>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</si>
  <si>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</si>
  <si>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</si>
  <si>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</si>
  <si>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</si>
  <si>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</si>
  <si>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</si>
  <si>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</si>
  <si>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</si>
  <si>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</si>
  <si>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</si>
  <si>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</si>
  <si>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</si>
  <si>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</si>
  <si>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</si>
  <si>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</si>
  <si>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</si>
  <si>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</si>
  <si>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</si>
  <si>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</si>
  <si>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</si>
  <si>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</si>
  <si>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</si>
  <si>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</si>
  <si>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</si>
  <si>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</si>
  <si>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</si>
  <si>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</si>
  <si>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</si>
  <si>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</si>
  <si>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</si>
  <si>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</si>
  <si>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</si>
  <si>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</si>
  <si>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</si>
  <si>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</si>
  <si>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</si>
  <si>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</si>
  <si>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</si>
  <si>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</si>
  <si>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</si>
  <si>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</si>
  <si>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</si>
  <si>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</si>
  <si>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</si>
  <si>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</si>
  <si>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</si>
  <si>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</si>
  <si>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</si>
  <si>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</si>
  <si>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</si>
  <si>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</si>
  <si>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</si>
  <si>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</si>
  <si>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</si>
  <si>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</si>
  <si>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</si>
  <si>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</si>
  <si>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</si>
  <si>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</si>
  <si>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</si>
  <si>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</si>
  <si>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</si>
  <si>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</si>
  <si>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</si>
  <si>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</si>
  <si>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</si>
  <si>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</si>
  <si>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</si>
  <si>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</si>
  <si>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</si>
  <si>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</si>
  <si>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</si>
  <si>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</si>
  <si>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</si>
  <si>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</si>
  <si>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</si>
  <si>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</si>
  <si>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</si>
  <si>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</si>
  <si>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</si>
  <si>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</si>
  <si>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</si>
  <si>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</si>
  <si>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</si>
  <si>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</si>
  <si>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</si>
  <si>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</si>
  <si>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</si>
  <si>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</si>
  <si>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</si>
  <si>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</si>
  <si>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</si>
  <si>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</si>
  <si>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</si>
  <si>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</si>
  <si>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</si>
  <si>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</si>
  <si>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</si>
  <si>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</si>
  <si>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</si>
  <si>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</si>
  <si>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</si>
  <si>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</si>
  <si>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</si>
  <si>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</si>
  <si>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</si>
  <si>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</si>
  <si>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</si>
  <si>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</si>
  <si>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</si>
  <si>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</si>
  <si>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</si>
  <si>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</si>
  <si>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</si>
  <si>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</si>
  <si>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</si>
  <si>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</si>
  <si>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</si>
  <si>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</si>
  <si>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</si>
  <si>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</si>
  <si>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</si>
  <si>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</si>
  <si>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</si>
  <si>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</si>
  <si>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</si>
  <si>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</si>
  <si>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</si>
  <si>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</si>
  <si>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</si>
  <si>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</si>
  <si>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</si>
  <si>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</si>
  <si>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</si>
  <si>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</si>
  <si>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</si>
  <si>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</si>
  <si>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</si>
  <si>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</si>
  <si>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</si>
  <si>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</si>
  <si>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</si>
  <si>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</si>
  <si>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</si>
  <si>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</si>
  <si>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</si>
  <si>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</si>
  <si>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</si>
  <si>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</si>
  <si>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</si>
  <si>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</si>
  <si>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</si>
  <si>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</si>
  <si>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</si>
  <si>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</si>
  <si>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</si>
  <si>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</si>
  <si>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</si>
  <si>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</si>
  <si>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</si>
  <si>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</si>
  <si>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</si>
  <si>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</si>
  <si>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</si>
  <si>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</si>
  <si>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</si>
  <si>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</si>
  <si>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</si>
  <si>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</si>
  <si>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</si>
  <si>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</si>
  <si>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</si>
  <si>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</si>
  <si>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</si>
  <si>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</si>
  <si>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</si>
  <si>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</si>
  <si>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</si>
  <si>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</si>
  <si>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</si>
  <si>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</si>
  <si>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</si>
  <si>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</si>
  <si>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</si>
  <si>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</si>
  <si>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</si>
  <si>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</si>
  <si>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</si>
  <si>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</si>
  <si>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</si>
  <si>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</si>
  <si>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</si>
  <si>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</si>
  <si>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</si>
  <si>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</si>
  <si>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</si>
  <si>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</si>
  <si>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</si>
  <si>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</si>
  <si>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</si>
  <si>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</si>
  <si>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</si>
  <si>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</si>
  <si>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</si>
  <si>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</si>
  <si>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</si>
  <si>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</si>
  <si>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</si>
  <si>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</si>
  <si>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</si>
  <si>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</si>
  <si>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</si>
  <si>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</si>
  <si>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</si>
  <si>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</si>
  <si>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</si>
  <si>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</si>
  <si>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</si>
  <si>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</si>
  <si>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</si>
  <si>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</si>
  <si>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</si>
  <si>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</si>
  <si>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</si>
  <si>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</si>
  <si>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</si>
  <si>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</si>
  <si>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</si>
  <si>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</si>
  <si>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</si>
  <si>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</si>
  <si>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</si>
  <si>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</si>
  <si>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</si>
  <si>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</si>
  <si>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</si>
  <si>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</si>
  <si>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</si>
  <si>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</si>
  <si>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</si>
  <si>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</si>
  <si>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</si>
  <si>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</si>
  <si>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</si>
  <si>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</si>
  <si>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</si>
  <si>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</si>
  <si>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</si>
  <si>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</si>
  <si>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</si>
  <si>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</si>
  <si>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</si>
  <si>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</si>
  <si>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</si>
  <si>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</si>
  <si>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</si>
  <si>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</si>
  <si>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</si>
  <si>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</si>
  <si>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</si>
  <si>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</si>
  <si>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</si>
  <si>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</si>
  <si>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</si>
  <si>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</si>
  <si>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</si>
  <si>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</si>
  <si>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</si>
  <si>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</si>
  <si>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</si>
  <si>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</si>
  <si>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</si>
  <si>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</si>
  <si>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</si>
  <si>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</si>
  <si>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</si>
  <si>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</si>
  <si>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</si>
  <si>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</si>
  <si>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</si>
  <si>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</si>
  <si>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</si>
  <si>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</si>
  <si>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</si>
  <si>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</si>
  <si>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</si>
  <si>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</si>
  <si>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</si>
  <si>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</si>
  <si>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</si>
  <si>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</si>
  <si>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</si>
  <si>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</si>
  <si>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</si>
  <si>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</si>
  <si>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</si>
  <si>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</si>
  <si>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</si>
  <si>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</si>
  <si>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</si>
  <si>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</si>
  <si>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</si>
  <si>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</si>
  <si>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</si>
  <si>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</si>
  <si>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</si>
  <si>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</si>
  <si>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</si>
  <si>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</si>
  <si>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</si>
  <si>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</si>
  <si>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</si>
  <si>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</si>
  <si>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</si>
  <si>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</si>
  <si>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</si>
  <si>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</si>
  <si>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</si>
  <si>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</si>
  <si>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</si>
  <si>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</si>
  <si>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</si>
  <si>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</si>
  <si>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</si>
  <si>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</si>
  <si>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</si>
  <si>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</si>
  <si>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</si>
  <si>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</si>
  <si>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</si>
  <si>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</si>
  <si>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</si>
  <si>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</si>
  <si>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</si>
  <si>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</si>
  <si>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</si>
  <si>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</si>
  <si>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</si>
  <si>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</si>
  <si>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</si>
  <si>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</si>
  <si>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</si>
  <si>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</si>
  <si>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</si>
  <si>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</si>
  <si>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</si>
  <si>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</si>
  <si>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</si>
  <si>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</si>
  <si>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</si>
  <si>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</si>
  <si>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</si>
  <si>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</si>
  <si>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</si>
  <si>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</si>
  <si>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</si>
  <si>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</si>
  <si>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</si>
  <si>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</si>
  <si>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</si>
  <si>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</si>
  <si>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</si>
  <si>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</si>
  <si>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</si>
  <si>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</si>
  <si>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</si>
  <si>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</si>
  <si>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</si>
  <si>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</si>
  <si>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</si>
  <si>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</si>
  <si>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</si>
  <si>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</si>
  <si>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</si>
  <si>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</si>
  <si>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</si>
  <si>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</si>
  <si>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</si>
  <si>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</si>
  <si>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</si>
  <si>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</si>
  <si>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</si>
  <si>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</si>
  <si>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</si>
  <si>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</si>
  <si>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</si>
  <si>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</si>
  <si>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</si>
  <si>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</si>
  <si>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</si>
  <si>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</si>
  <si>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</si>
  <si>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</si>
  <si>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</si>
  <si>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</si>
  <si>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</si>
  <si>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</si>
  <si>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</si>
  <si>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</si>
  <si>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</si>
  <si>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</si>
  <si>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</si>
  <si>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</si>
  <si>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</si>
  <si>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</si>
  <si>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</si>
  <si>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</si>
  <si>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</si>
  <si>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</si>
  <si>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</si>
  <si>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</si>
  <si>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</si>
  <si>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</si>
  <si>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</si>
  <si>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</si>
  <si>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</si>
  <si>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</si>
  <si>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</si>
  <si>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</si>
  <si>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</si>
  <si>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</si>
  <si>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</si>
  <si>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</si>
  <si>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</si>
  <si>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</si>
  <si>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</si>
  <si>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</si>
  <si>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</si>
  <si>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</si>
  <si>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</si>
  <si>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</si>
  <si>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</si>
  <si>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</si>
  <si>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</si>
  <si>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</si>
  <si>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</si>
  <si>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</si>
  <si>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</si>
  <si>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</si>
  <si>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</si>
  <si>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</si>
  <si>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</si>
  <si>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</si>
  <si>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</si>
  <si>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</si>
  <si>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</si>
  <si>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</si>
  <si>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</si>
  <si>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</si>
  <si>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</si>
  <si>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</si>
  <si>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</si>
  <si>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</si>
  <si>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</si>
  <si>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</si>
  <si>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</si>
  <si>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</si>
  <si>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</si>
  <si>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</si>
  <si>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</si>
  <si>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</si>
  <si>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</si>
  <si>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</si>
  <si>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</si>
  <si>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</si>
  <si>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</si>
  <si>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</si>
  <si>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</si>
  <si>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</si>
  <si>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</si>
  <si>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</si>
  <si>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</si>
  <si>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</si>
  <si>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</si>
  <si>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</si>
  <si>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</si>
  <si>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</si>
  <si>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</si>
  <si>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</si>
  <si>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</si>
  <si>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</si>
  <si>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</si>
  <si>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</si>
  <si>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</si>
  <si>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</si>
  <si>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</si>
  <si>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</si>
  <si>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</si>
  <si>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</si>
  <si>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</si>
  <si>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</si>
  <si>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</si>
  <si>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</si>
  <si>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</si>
  <si>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</si>
  <si>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</si>
  <si>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</si>
  <si>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</si>
  <si>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</si>
  <si>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</si>
  <si>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</si>
  <si>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</si>
  <si>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</si>
  <si>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</si>
  <si>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</si>
  <si>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</si>
  <si>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</si>
  <si>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</si>
  <si>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</si>
  <si>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</si>
  <si>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</si>
  <si>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</si>
  <si>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</si>
  <si>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</si>
  <si>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</si>
  <si>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</si>
  <si>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</si>
  <si>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</si>
  <si>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</si>
  <si>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</si>
  <si>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</si>
  <si>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</si>
  <si>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</si>
  <si>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</si>
  <si>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</si>
  <si>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</si>
  <si>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</si>
  <si>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</si>
  <si>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</si>
  <si>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</si>
  <si>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</si>
  <si>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</si>
  <si>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</si>
  <si>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</si>
  <si>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</si>
  <si>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</si>
  <si>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</si>
  <si>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</si>
  <si>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</si>
  <si>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</si>
  <si>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</si>
  <si>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</si>
  <si>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</si>
  <si>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</si>
  <si>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</si>
  <si>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</si>
  <si>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</si>
  <si>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</si>
  <si>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</si>
  <si>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</si>
  <si>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</si>
  <si>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</si>
  <si>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</si>
  <si>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</si>
  <si>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</si>
  <si>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</si>
  <si>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</si>
  <si>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</si>
  <si>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</si>
  <si>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</si>
  <si>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</si>
  <si>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</si>
  <si>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</si>
  <si>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</si>
  <si>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</si>
  <si>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</si>
  <si>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</si>
  <si>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</si>
  <si>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</si>
  <si>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</si>
  <si>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</si>
  <si>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</si>
  <si>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</si>
  <si>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</si>
  <si>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</si>
  <si>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</si>
  <si>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</si>
  <si>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</si>
  <si>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</si>
  <si>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</si>
  <si>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</si>
  <si>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</si>
  <si>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</si>
  <si>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</si>
  <si>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</si>
  <si>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</si>
  <si>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</si>
  <si>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</si>
  <si>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</si>
  <si>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</si>
  <si>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</si>
  <si>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</si>
  <si>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</si>
  <si>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</si>
  <si>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</si>
  <si>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</si>
  <si>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</si>
  <si>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</si>
  <si>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</si>
  <si>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</si>
  <si>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</si>
  <si>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</si>
  <si>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</si>
  <si>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</si>
  <si>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</si>
  <si>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</si>
  <si>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</si>
  <si>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</si>
  <si>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</si>
  <si>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</si>
  <si>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</si>
  <si>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</si>
  <si>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</si>
  <si>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</si>
  <si>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</si>
  <si>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</si>
  <si>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</si>
  <si>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</si>
  <si>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</si>
  <si>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</si>
  <si>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</si>
  <si>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</si>
  <si>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</si>
  <si>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</si>
  <si>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</si>
  <si>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</si>
  <si>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</si>
  <si>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</si>
  <si>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</si>
  <si>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</si>
  <si>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</si>
  <si>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</si>
  <si>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</si>
  <si>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</si>
  <si>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</si>
  <si>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</si>
  <si>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</si>
  <si>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</si>
  <si>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</si>
  <si>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</si>
  <si>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</si>
  <si>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</si>
  <si>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</si>
  <si>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</si>
  <si>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</si>
  <si>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</si>
  <si>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</si>
  <si>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</si>
  <si>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</si>
  <si>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</si>
  <si>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</si>
  <si>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</si>
  <si>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</si>
  <si>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</si>
  <si>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</si>
  <si>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</si>
  <si>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</si>
  <si>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</si>
  <si>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</si>
  <si>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</si>
  <si>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</si>
  <si>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</si>
  <si>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</si>
  <si>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</si>
  <si>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</si>
  <si>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</si>
  <si>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</si>
  <si>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</si>
  <si>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</si>
  <si>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</si>
  <si>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</si>
  <si>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</si>
  <si>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</si>
  <si>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</si>
  <si>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</si>
  <si>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</si>
  <si>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</si>
  <si>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</si>
  <si>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</si>
  <si>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</si>
  <si>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</si>
  <si>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</si>
  <si>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</si>
  <si>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</si>
  <si>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</si>
  <si>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</si>
  <si>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</si>
  <si>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</si>
  <si>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</si>
  <si>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</si>
  <si>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</si>
  <si>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</si>
  <si>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</si>
  <si>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</si>
  <si>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</si>
  <si>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</si>
  <si>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</si>
  <si>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</si>
  <si>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</si>
  <si>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</si>
  <si>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</si>
  <si>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</si>
  <si>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</si>
  <si>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</si>
  <si>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</si>
  <si>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</si>
  <si>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</si>
  <si>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</si>
  <si>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</si>
  <si>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</si>
  <si>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</si>
  <si>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</si>
  <si>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</si>
  <si>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</si>
  <si>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</si>
  <si>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</si>
  <si>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</si>
  <si>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</si>
  <si>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</si>
  <si>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</si>
  <si>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</si>
  <si>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</si>
  <si>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</si>
  <si>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</si>
  <si>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</si>
  <si>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</si>
  <si>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</si>
  <si>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</si>
  <si>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</si>
  <si>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</si>
  <si>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</si>
  <si>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</si>
  <si>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</si>
  <si>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</si>
  <si>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</si>
  <si>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</si>
  <si>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</si>
  <si>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</si>
  <si>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</si>
  <si>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</si>
  <si>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</si>
  <si>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</si>
  <si>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</si>
  <si>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</si>
  <si>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</si>
  <si>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</si>
  <si>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</si>
  <si>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</si>
  <si>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</si>
  <si>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</si>
  <si>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</si>
  <si>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</si>
  <si>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</si>
  <si>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</si>
  <si>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</si>
  <si>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</si>
  <si>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</si>
  <si>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</si>
  <si>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</si>
  <si>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</si>
  <si>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</si>
  <si>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</si>
  <si>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</si>
  <si>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</si>
  <si>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</si>
  <si>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</si>
  <si>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</si>
  <si>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</si>
  <si>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</si>
  <si>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</si>
  <si>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</si>
  <si>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</si>
  <si>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</si>
  <si>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</si>
  <si>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</si>
  <si>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</si>
  <si>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</si>
  <si>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</si>
  <si>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</si>
  <si>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</si>
  <si>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</si>
  <si>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</si>
  <si>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</si>
  <si>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</si>
  <si>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</si>
  <si>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</si>
  <si>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</si>
  <si>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</si>
  <si>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</si>
  <si>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</si>
  <si>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</si>
  <si>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</si>
  <si>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</si>
  <si>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</si>
  <si>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</si>
  <si>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</si>
  <si>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</si>
  <si>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</si>
  <si>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</si>
  <si>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</si>
  <si>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</si>
  <si>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</si>
  <si>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</si>
  <si>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</si>
  <si>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</si>
  <si>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</si>
  <si>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</si>
  <si>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</si>
  <si>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</si>
  <si>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</si>
  <si>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</si>
  <si>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</si>
  <si>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</si>
  <si>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</si>
  <si>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</si>
  <si>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</si>
  <si>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</si>
  <si>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</si>
  <si>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</si>
  <si>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</si>
  <si>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</si>
  <si>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</si>
  <si>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</si>
  <si>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</si>
  <si>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</si>
  <si>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</si>
  <si>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</si>
  <si>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</si>
  <si>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</si>
  <si>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</si>
  <si>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</si>
  <si>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</si>
  <si>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</si>
  <si>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</si>
  <si>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</si>
  <si>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</si>
  <si>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</si>
  <si>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</si>
  <si>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</si>
  <si>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</si>
  <si>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</si>
  <si>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</si>
  <si>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</si>
  <si>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</si>
  <si>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</si>
  <si>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</si>
  <si>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</si>
  <si>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</si>
  <si>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</si>
  <si>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</si>
  <si>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</si>
  <si>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</si>
  <si>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</si>
  <si>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</si>
  <si>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</si>
  <si>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</si>
  <si>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</si>
  <si>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</si>
  <si>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</si>
  <si>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</si>
  <si>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</si>
  <si>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</si>
  <si>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</si>
  <si>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</si>
  <si>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</si>
  <si>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</si>
  <si>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</si>
  <si>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</si>
  <si>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</si>
  <si>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</si>
  <si>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</si>
  <si>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</si>
  <si>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</si>
  <si>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</si>
  <si>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</si>
  <si>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</si>
  <si>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</si>
  <si>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</si>
  <si>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</si>
  <si>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</si>
  <si>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</si>
  <si>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</si>
  <si>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</si>
  <si>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</si>
  <si>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</si>
  <si>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</si>
  <si>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</si>
  <si>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</si>
  <si>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</si>
  <si>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</si>
  <si>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</si>
  <si>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</si>
  <si>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</si>
  <si>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</si>
  <si>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</si>
  <si>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</si>
  <si>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</si>
  <si>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</si>
  <si>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</si>
  <si>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</si>
  <si>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</si>
  <si>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</si>
  <si>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</si>
  <si>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</si>
  <si>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</si>
  <si>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</si>
  <si>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</si>
  <si>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</si>
  <si>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</si>
  <si>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</si>
  <si>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</si>
  <si>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</si>
  <si>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</si>
  <si>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</si>
  <si>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</si>
  <si>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</si>
  <si>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</si>
  <si>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</si>
  <si>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</si>
  <si>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</si>
  <si>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</si>
  <si>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</si>
  <si>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</si>
  <si>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</si>
  <si>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</si>
  <si>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</si>
  <si>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</si>
  <si>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</si>
  <si>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</si>
  <si>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</si>
  <si>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</si>
  <si>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</si>
  <si>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</si>
  <si>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</si>
  <si>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</si>
  <si>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</si>
  <si>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</si>
  <si>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</si>
  <si>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</si>
  <si>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</si>
  <si>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</si>
  <si>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</si>
  <si>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</si>
  <si>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</si>
  <si>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</si>
  <si>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</si>
  <si>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</si>
  <si>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</si>
  <si>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</si>
  <si>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</si>
  <si>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</si>
  <si>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</si>
  <si>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</si>
  <si>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</si>
  <si>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</si>
  <si>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</si>
  <si>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</si>
  <si>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</si>
  <si>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</si>
  <si>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</si>
  <si>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</si>
  <si>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</si>
  <si>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</si>
  <si>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</si>
  <si>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</si>
  <si>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</si>
  <si>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</si>
  <si>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</si>
  <si>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</si>
  <si>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</si>
  <si>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</si>
  <si>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</si>
  <si>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</si>
  <si>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</si>
  <si>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</si>
  <si>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</si>
  <si>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</si>
  <si>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</si>
  <si>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</si>
  <si>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</si>
  <si>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</si>
  <si>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</si>
  <si>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</si>
  <si>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</si>
  <si>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</si>
  <si>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</si>
  <si>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</si>
  <si>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</si>
  <si>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</si>
  <si>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</si>
  <si>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</si>
  <si>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</si>
  <si>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</si>
  <si>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</si>
  <si>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</si>
  <si>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</si>
  <si>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</si>
  <si>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</si>
  <si>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</si>
  <si>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</si>
  <si>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</si>
  <si>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</si>
  <si>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</si>
  <si>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</si>
  <si>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</si>
  <si>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</si>
  <si>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</si>
  <si>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</si>
  <si>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</si>
  <si>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</si>
  <si>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</si>
  <si>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</si>
  <si>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</si>
  <si>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</si>
  <si>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</si>
  <si>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</si>
  <si>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</si>
  <si>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</si>
  <si>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</si>
  <si>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</si>
  <si>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</si>
  <si>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</si>
  <si>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</si>
  <si>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</si>
  <si>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</si>
  <si>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</si>
  <si>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</si>
  <si>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</si>
  <si>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</si>
  <si>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</si>
  <si>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</si>
  <si>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</si>
  <si>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</si>
  <si>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</si>
  <si>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</si>
  <si>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</si>
  <si>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</si>
  <si>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</si>
  <si>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</si>
  <si>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</si>
  <si>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</si>
  <si>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</si>
  <si>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</si>
  <si>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</si>
  <si>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</si>
  <si>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</si>
  <si>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</si>
  <si>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</si>
  <si>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</si>
  <si>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</si>
  <si>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</si>
  <si>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</si>
  <si>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</si>
  <si>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</si>
  <si>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</si>
  <si>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</si>
  <si>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</si>
  <si>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</si>
  <si>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</si>
  <si>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</si>
  <si>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</si>
  <si>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</si>
  <si>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</si>
  <si>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</si>
  <si>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</si>
  <si>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</si>
  <si>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</si>
  <si>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</si>
  <si>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</si>
  <si>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</si>
  <si>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</si>
  <si>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</si>
  <si>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</si>
  <si>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</si>
  <si>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</si>
  <si>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</si>
  <si>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</si>
  <si>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</si>
  <si>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</si>
  <si>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</si>
  <si>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</si>
  <si>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</si>
  <si>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</si>
  <si>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</si>
  <si>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</si>
  <si>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</si>
  <si>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</si>
  <si>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</si>
  <si>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</si>
  <si>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</si>
  <si>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</si>
  <si>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</si>
  <si>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</si>
  <si>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</si>
  <si>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</si>
  <si>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</si>
  <si>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</si>
  <si>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</si>
  <si>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</si>
  <si>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</si>
  <si>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</si>
  <si>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</si>
  <si>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</si>
  <si>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</si>
  <si>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</si>
  <si>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</si>
  <si>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</si>
  <si>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</si>
  <si>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</si>
  <si>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</si>
  <si>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</si>
  <si>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</si>
  <si>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</si>
  <si>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</si>
  <si>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</si>
  <si>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</si>
  <si>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</si>
  <si>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</si>
  <si>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</si>
  <si>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</si>
  <si>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</si>
  <si>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</si>
  <si>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</si>
  <si>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</si>
  <si>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</si>
  <si>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</si>
  <si>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</si>
  <si>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</si>
  <si>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</si>
  <si>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</si>
  <si>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</si>
  <si>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</si>
  <si>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</si>
  <si>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</si>
  <si>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</si>
  <si>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</si>
  <si>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</si>
  <si>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</si>
  <si>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</si>
  <si>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</si>
  <si>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</si>
  <si>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</si>
  <si>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</si>
  <si>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</si>
  <si>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</si>
  <si>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</si>
  <si>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</si>
  <si>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</si>
  <si>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</si>
  <si>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</si>
  <si>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</si>
  <si>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</si>
  <si>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</si>
  <si>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</si>
  <si>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</si>
  <si>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</si>
  <si>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</si>
  <si>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</si>
  <si>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</si>
  <si>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</si>
  <si>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</si>
  <si>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</si>
  <si>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</si>
  <si>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</si>
  <si>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</si>
  <si>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</si>
  <si>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</si>
  <si>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</si>
  <si>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</si>
  <si>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</si>
  <si>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</si>
  <si>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</si>
  <si>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</si>
  <si>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</si>
  <si>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</si>
  <si>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</si>
  <si>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</si>
  <si>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</si>
  <si>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</si>
  <si>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</si>
  <si>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</si>
  <si>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</si>
  <si>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</si>
  <si>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</si>
  <si>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</si>
  <si>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</si>
  <si>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</si>
  <si>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</si>
  <si>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</si>
  <si>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</si>
  <si>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</si>
  <si>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</si>
  <si>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</si>
  <si>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</si>
  <si>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</si>
  <si>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</si>
  <si>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</si>
  <si>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</si>
  <si>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</si>
  <si>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</si>
  <si>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</si>
  <si>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</si>
  <si>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</si>
  <si>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</si>
  <si>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</si>
  <si>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</si>
  <si>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</si>
  <si>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</si>
  <si>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</si>
  <si>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</si>
  <si>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</si>
  <si>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</si>
  <si>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</si>
  <si>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</si>
  <si>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</si>
  <si>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</si>
  <si>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</si>
  <si>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</si>
  <si>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</si>
  <si>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</si>
  <si>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</si>
  <si>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</si>
  <si>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</si>
  <si>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</si>
  <si>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</si>
  <si>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</si>
  <si>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</si>
  <si>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</si>
  <si>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</si>
  <si>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</si>
  <si>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</si>
  <si>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</si>
  <si>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</si>
  <si>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</si>
  <si>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</si>
  <si>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</si>
  <si>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</si>
  <si>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</si>
  <si>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</si>
  <si>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</si>
  <si>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</si>
  <si>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</si>
  <si>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</si>
  <si>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</si>
  <si>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</si>
  <si>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</si>
  <si>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</si>
  <si>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</si>
  <si>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</si>
  <si>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</si>
  <si>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</si>
  <si>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</si>
  <si>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</si>
  <si>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</si>
  <si>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</si>
  <si>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</si>
  <si>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</si>
  <si>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</si>
  <si>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</si>
  <si>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</si>
  <si>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</si>
  <si>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</si>
  <si>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</si>
  <si>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</si>
  <si>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</si>
  <si>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</si>
  <si>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</si>
  <si>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</si>
  <si>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</si>
  <si>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</si>
  <si>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</si>
  <si>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</si>
  <si>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</si>
  <si>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</si>
  <si>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</si>
  <si>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</si>
  <si>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</si>
  <si>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</si>
  <si>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</si>
  <si>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</si>
  <si>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</si>
  <si>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</si>
  <si>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</si>
  <si>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</si>
  <si>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</si>
  <si>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</si>
  <si>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</si>
  <si>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</si>
  <si>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</si>
  <si>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</si>
  <si>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</si>
  <si>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</si>
  <si>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</si>
  <si>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</si>
  <si>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</si>
  <si>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</si>
  <si>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</si>
  <si>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</si>
  <si>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</si>
  <si>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</si>
  <si>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</si>
  <si>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</si>
  <si>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</si>
  <si>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</si>
  <si>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</si>
  <si>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</si>
  <si>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</si>
  <si>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</si>
  <si>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</si>
  <si>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</si>
  <si>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</si>
  <si>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</si>
  <si>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</si>
  <si>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</si>
  <si>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</si>
  <si>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</si>
  <si>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</si>
  <si>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</si>
  <si>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</si>
  <si>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</si>
  <si>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</si>
  <si>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</si>
  <si>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</si>
  <si>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</si>
  <si>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</si>
  <si>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</si>
  <si>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</si>
  <si>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</si>
  <si>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</si>
  <si>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</si>
  <si>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</si>
  <si>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</si>
  <si>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</si>
  <si>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</si>
  <si>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</si>
  <si>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</si>
  <si>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</si>
  <si>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</si>
  <si>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</si>
  <si>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</si>
  <si>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</si>
  <si>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</si>
  <si>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</si>
  <si>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</si>
  <si>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</si>
  <si>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</si>
  <si>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</si>
  <si>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</si>
  <si>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</si>
  <si>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</si>
  <si>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</si>
  <si>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</si>
  <si>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</si>
  <si>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</si>
  <si>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</si>
  <si>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</si>
  <si>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</si>
  <si>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</si>
  <si>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</si>
  <si>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</si>
  <si>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</si>
  <si>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</si>
  <si>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</si>
  <si>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</si>
  <si>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</si>
  <si>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</si>
  <si>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</si>
  <si>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</si>
  <si>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</si>
  <si>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</si>
  <si>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</si>
  <si>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</si>
  <si>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</si>
  <si>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</si>
  <si>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</si>
  <si>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</si>
  <si>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</si>
  <si>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</si>
  <si>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</si>
  <si>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</si>
  <si>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</si>
  <si>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</si>
  <si>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</si>
  <si>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</si>
  <si>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</si>
  <si>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</si>
  <si>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</si>
  <si>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</si>
  <si>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</si>
  <si>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</si>
  <si>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</si>
  <si>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</si>
  <si>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</si>
  <si>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</si>
  <si>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</si>
  <si>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</si>
  <si>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</si>
  <si>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</si>
  <si>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</si>
  <si>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</si>
  <si>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</si>
  <si>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</si>
  <si>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</si>
  <si>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</si>
  <si>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</si>
  <si>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</si>
  <si>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</si>
  <si>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</si>
  <si>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</si>
  <si>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</si>
  <si>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</si>
  <si>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</si>
  <si>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</si>
  <si>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</si>
  <si>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</si>
  <si>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</si>
  <si>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</si>
  <si>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</si>
  <si>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</si>
  <si>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</si>
  <si>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</si>
  <si>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</si>
  <si>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</si>
  <si>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</si>
  <si>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</si>
  <si>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</si>
  <si>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</si>
  <si>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</si>
  <si>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</si>
  <si>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</si>
  <si>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</si>
  <si>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</si>
  <si>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</si>
  <si>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</si>
  <si>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</si>
  <si>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</si>
  <si>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</si>
  <si>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</si>
  <si>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</si>
  <si>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</si>
  <si>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</si>
  <si>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</si>
  <si>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</si>
  <si>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</si>
  <si>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</si>
  <si>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</si>
  <si>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</si>
  <si>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</si>
  <si>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</si>
  <si>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</si>
  <si>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</si>
  <si>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</si>
  <si>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</si>
  <si>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</si>
  <si>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</si>
  <si>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</si>
  <si>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</si>
  <si>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</si>
  <si>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</si>
  <si>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</si>
  <si>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</si>
  <si>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</si>
  <si>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</si>
  <si>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</si>
  <si>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</si>
  <si>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</si>
  <si>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</si>
  <si>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</si>
  <si>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</si>
  <si>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</si>
  <si>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</si>
  <si>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</si>
  <si>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</si>
  <si>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</si>
  <si>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</si>
  <si>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</si>
  <si>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</si>
  <si>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</si>
  <si>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</si>
  <si>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</si>
  <si>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</si>
  <si>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</si>
  <si>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</si>
  <si>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</si>
  <si>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</si>
  <si>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</si>
  <si>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</si>
  <si>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</si>
  <si>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</si>
  <si>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</si>
  <si>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</si>
  <si>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</si>
  <si>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</si>
  <si>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</si>
  <si>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</si>
  <si>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</si>
  <si>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</si>
  <si>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</si>
  <si>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</si>
  <si>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</si>
  <si>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</si>
  <si>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</si>
  <si>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</si>
  <si>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</si>
  <si>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</si>
  <si>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</si>
  <si>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</si>
  <si>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</si>
  <si>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</si>
  <si>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</si>
  <si>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</si>
  <si>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</si>
  <si>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</si>
  <si>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</si>
  <si>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</si>
  <si>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</si>
  <si>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</si>
  <si>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</si>
  <si>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</si>
  <si>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</si>
  <si>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</si>
  <si>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</si>
  <si>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</si>
  <si>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</si>
  <si>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</si>
  <si>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</si>
  <si>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</si>
  <si>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</si>
  <si>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</si>
  <si>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</si>
  <si>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</si>
  <si>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</si>
  <si>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</si>
  <si>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</si>
  <si>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</si>
  <si>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</si>
  <si>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</si>
  <si>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</si>
  <si>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</si>
  <si>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</si>
  <si>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</si>
  <si>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</si>
  <si>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</si>
  <si>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</si>
  <si>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</si>
  <si>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</si>
  <si>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</si>
  <si>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</si>
  <si>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</si>
  <si>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</si>
  <si>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</si>
  <si>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</si>
  <si>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</si>
  <si>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</si>
  <si>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</si>
  <si>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</si>
  <si>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</si>
  <si>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</si>
  <si>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</si>
  <si>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</si>
  <si>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</si>
  <si>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</si>
  <si>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</si>
  <si>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</si>
  <si>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</si>
  <si>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</si>
  <si>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</si>
  <si>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</si>
  <si>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</si>
  <si>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</si>
  <si>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</si>
  <si>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</si>
  <si>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</si>
  <si>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</si>
  <si>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</si>
  <si>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</si>
  <si>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</si>
  <si>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</si>
  <si>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</si>
  <si>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</si>
  <si>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</si>
  <si>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</si>
  <si>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</si>
  <si>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</si>
  <si>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</si>
  <si>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</si>
  <si>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</si>
  <si>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</si>
  <si>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</si>
  <si>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</si>
  <si>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</si>
  <si>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</si>
  <si>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</si>
  <si>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</si>
  <si>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</si>
  <si>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</si>
  <si>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</si>
  <si>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</si>
  <si>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</si>
  <si>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</si>
  <si>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</si>
  <si>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</si>
  <si>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</si>
  <si>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</si>
  <si>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</si>
  <si>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</si>
  <si>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</si>
  <si>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</si>
  <si>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</si>
  <si>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</si>
  <si>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</si>
  <si>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</si>
  <si>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</si>
  <si>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</si>
  <si>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</si>
  <si>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</si>
  <si>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</si>
  <si>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</si>
  <si>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</si>
  <si>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</si>
  <si>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</si>
  <si>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</si>
  <si>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</si>
  <si>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</si>
  <si>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</si>
  <si>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</si>
  <si>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</si>
  <si>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</si>
  <si>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</si>
  <si>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</si>
  <si>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</si>
  <si>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</si>
  <si>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</si>
  <si>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</si>
  <si>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</si>
  <si>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</si>
  <si>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</si>
  <si>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</si>
  <si>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</si>
  <si>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</si>
  <si>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</si>
  <si>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</si>
  <si>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</si>
  <si>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</si>
  <si>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</si>
  <si>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</si>
  <si>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</si>
  <si>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</si>
  <si>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</si>
  <si>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</si>
  <si>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</si>
  <si>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</si>
  <si>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</si>
  <si>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</si>
  <si>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</si>
  <si>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</si>
  <si>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</si>
  <si>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</si>
  <si>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</si>
  <si>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</si>
  <si>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</si>
  <si>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</si>
  <si>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</si>
  <si>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</si>
  <si>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</si>
  <si>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</si>
  <si>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</si>
  <si>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</si>
  <si>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</si>
  <si>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</si>
  <si>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</si>
  <si>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</si>
  <si>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</si>
  <si>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</si>
  <si>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</si>
  <si>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</si>
  <si>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</si>
  <si>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</si>
  <si>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</si>
  <si>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</si>
  <si>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</si>
  <si>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</si>
  <si>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</si>
  <si>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</si>
  <si>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</si>
  <si>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</si>
  <si>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</si>
  <si>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</si>
  <si>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</si>
  <si>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</si>
  <si>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</si>
  <si>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</si>
  <si>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</si>
  <si>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</si>
  <si>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</si>
  <si>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</si>
  <si>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</si>
  <si>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</si>
  <si>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</si>
  <si>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</si>
  <si>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</si>
  <si>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</si>
  <si>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</si>
  <si>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</si>
  <si>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</si>
  <si>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</si>
  <si>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</si>
  <si>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</si>
  <si>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</si>
  <si>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</si>
  <si>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</si>
  <si>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</si>
  <si>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</si>
  <si>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</si>
  <si>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</si>
  <si>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</si>
  <si>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</si>
  <si>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</si>
  <si>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</si>
  <si>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</si>
  <si>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</si>
  <si>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</si>
  <si>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</si>
  <si>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</si>
  <si>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</si>
  <si>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</si>
  <si>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</si>
  <si>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</si>
  <si>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</si>
  <si>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</si>
  <si>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</si>
  <si>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</si>
  <si>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</si>
  <si>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</si>
  <si>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</si>
  <si>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</si>
  <si>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</si>
  <si>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</si>
  <si>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</si>
  <si>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</si>
  <si>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</si>
  <si>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</si>
  <si>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</si>
  <si>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</si>
  <si>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</si>
  <si>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</si>
  <si>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</si>
  <si>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</si>
  <si>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</si>
  <si>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</si>
  <si>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</si>
  <si>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</si>
  <si>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</si>
  <si>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</si>
  <si>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</si>
  <si>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</si>
  <si>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</si>
  <si>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</si>
  <si>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</si>
  <si>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</si>
  <si>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</si>
  <si>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</si>
  <si>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</si>
  <si>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</si>
  <si>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</si>
  <si>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</si>
  <si>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</si>
  <si>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</si>
  <si>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</si>
  <si>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</si>
  <si>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</si>
  <si>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</si>
  <si>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</si>
  <si>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</si>
  <si>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</si>
  <si>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</si>
  <si>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</si>
  <si>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</si>
  <si>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</si>
  <si>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</si>
  <si>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</si>
  <si>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</si>
  <si>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</si>
  <si>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</si>
  <si>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</si>
  <si>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</si>
  <si>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</si>
  <si>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</si>
  <si>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</si>
  <si>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</si>
  <si>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</si>
  <si>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</si>
  <si>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</si>
  <si>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</si>
  <si>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</si>
  <si>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</si>
  <si>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</si>
  <si>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</si>
  <si>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</si>
  <si>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</si>
  <si>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</si>
  <si>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</si>
  <si>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</si>
  <si>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</si>
  <si>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</si>
  <si>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</si>
  <si>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</si>
  <si>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</si>
  <si>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</si>
  <si>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</si>
  <si>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</si>
  <si>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</si>
  <si>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</si>
  <si>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</si>
  <si>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</si>
  <si>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</si>
  <si>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</si>
  <si>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</si>
  <si>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</si>
  <si>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</si>
  <si>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</si>
  <si>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</si>
  <si>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</si>
  <si>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</si>
  <si>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</si>
  <si>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</si>
  <si>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</si>
  <si>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</si>
  <si>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</si>
  <si>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</si>
  <si>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</si>
  <si>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</si>
  <si>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</si>
  <si>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</si>
  <si>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</si>
  <si>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</si>
  <si>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</si>
  <si>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</si>
  <si>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</si>
  <si>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</si>
  <si>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</si>
  <si>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</si>
  <si>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</si>
  <si>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</si>
  <si>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</si>
  <si>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</si>
  <si>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</si>
  <si>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</si>
  <si>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</si>
  <si>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</si>
  <si>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</si>
  <si>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</si>
  <si>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</si>
  <si>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</si>
  <si>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</si>
  <si>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</si>
  <si>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</si>
  <si>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</si>
  <si>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</si>
  <si>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</si>
  <si>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</si>
  <si>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</si>
  <si>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</si>
  <si>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</si>
  <si>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</si>
  <si>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</si>
  <si>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</si>
  <si>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</si>
  <si>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</si>
  <si>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</si>
  <si>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</si>
  <si>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</si>
  <si>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</si>
  <si>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</si>
  <si>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</si>
  <si>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</si>
  <si>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</si>
  <si>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</si>
  <si>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</si>
  <si>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</si>
  <si>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</si>
  <si>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</si>
  <si>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</si>
  <si>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</si>
  <si>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</si>
  <si>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</si>
  <si>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</si>
  <si>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</si>
  <si>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</si>
  <si>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</si>
  <si>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</si>
  <si>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</si>
  <si>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</si>
  <si>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</si>
  <si>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</si>
  <si>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</si>
  <si>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</si>
  <si>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</si>
  <si>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</si>
  <si>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</si>
  <si>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</si>
  <si>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</si>
  <si>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</si>
  <si>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</si>
  <si>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</si>
  <si>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</si>
  <si>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</si>
  <si>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</si>
  <si>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</si>
  <si>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</si>
  <si>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</si>
  <si>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</si>
  <si>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</si>
  <si>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</si>
  <si>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</si>
  <si>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</si>
  <si>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</si>
  <si>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</si>
  <si>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</si>
  <si>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</si>
  <si>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</si>
  <si>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</si>
  <si>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</si>
  <si>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</si>
  <si>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</si>
  <si>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</si>
  <si>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</si>
  <si>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</si>
  <si>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</si>
  <si>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</si>
  <si>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</si>
  <si>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</si>
  <si>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</si>
  <si>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</si>
  <si>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</si>
  <si>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</si>
  <si>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</si>
  <si>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</si>
  <si>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</si>
  <si>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</si>
  <si>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</si>
  <si>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</si>
  <si>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</si>
  <si>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</si>
  <si>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</si>
  <si>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</si>
  <si>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</si>
  <si>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</si>
  <si>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</si>
  <si>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</si>
  <si>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</si>
  <si>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</si>
  <si>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</si>
  <si>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</si>
  <si>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</si>
  <si>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</si>
  <si>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</si>
  <si>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</si>
  <si>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</si>
  <si>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</si>
  <si>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</si>
  <si>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</si>
  <si>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</si>
  <si>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</si>
  <si>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</si>
  <si>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</si>
  <si>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</si>
  <si>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</si>
  <si>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</si>
  <si>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</si>
  <si>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</si>
  <si>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</si>
  <si>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</si>
  <si>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</si>
  <si>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</si>
  <si>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</si>
  <si>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</si>
  <si>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</si>
  <si>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</si>
  <si>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</si>
  <si>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</si>
  <si>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</si>
  <si>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</si>
  <si>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</si>
  <si>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</si>
  <si>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</si>
  <si>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</si>
  <si>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</si>
  <si>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</si>
  <si>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</si>
  <si>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</si>
  <si>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</si>
  <si>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</si>
  <si>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</si>
  <si>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</si>
  <si>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</si>
  <si>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</si>
  <si>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</si>
  <si>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</si>
  <si>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</si>
  <si>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</si>
  <si>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</si>
  <si>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</si>
  <si>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</si>
  <si>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</si>
  <si>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</si>
  <si>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</si>
  <si>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</si>
  <si>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</si>
  <si>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</si>
  <si>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</si>
  <si>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</si>
  <si>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</si>
  <si>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</si>
  <si>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</si>
  <si>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</si>
  <si>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</si>
  <si>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</si>
  <si>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</si>
  <si>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</si>
  <si>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</si>
  <si>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</si>
  <si>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</si>
  <si>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</si>
  <si>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</si>
  <si>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</si>
  <si>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</si>
  <si>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</si>
  <si>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</si>
  <si>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</si>
  <si>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</si>
  <si>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</si>
  <si>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</si>
  <si>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</si>
  <si>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</si>
  <si>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</si>
  <si>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</si>
  <si>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</si>
  <si>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</si>
  <si>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</si>
  <si>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</si>
  <si>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</si>
  <si>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</si>
  <si>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</si>
  <si>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</si>
  <si>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</si>
  <si>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</si>
  <si>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</si>
  <si>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</si>
  <si>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</si>
  <si>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</si>
  <si>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</si>
  <si>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</si>
  <si>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</si>
  <si>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</si>
  <si>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</si>
  <si>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</si>
  <si>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</si>
  <si>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</si>
  <si>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</si>
  <si>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</si>
  <si>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</si>
  <si>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</si>
  <si>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</si>
  <si>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</si>
  <si>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</si>
  <si>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</si>
  <si>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</si>
  <si>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</si>
  <si>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</si>
  <si>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</si>
  <si>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</si>
  <si>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</si>
  <si>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</si>
  <si>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</si>
  <si>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</si>
  <si>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</si>
  <si>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</si>
  <si>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</si>
  <si>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</si>
  <si>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</si>
  <si>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</si>
  <si>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</si>
  <si>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</si>
  <si>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</si>
  <si>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</si>
  <si>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</si>
  <si>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</si>
  <si>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</si>
  <si>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</si>
  <si>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</si>
  <si>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</si>
  <si>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</si>
  <si>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</si>
  <si>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</si>
  <si>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</si>
  <si>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</si>
  <si>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</si>
  <si>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</si>
  <si>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</si>
  <si>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</si>
  <si>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</si>
  <si>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</si>
  <si>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</si>
  <si>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</si>
  <si>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</si>
  <si>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</si>
  <si>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</si>
  <si>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</si>
  <si>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</si>
  <si>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</si>
  <si>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</si>
  <si>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</si>
  <si>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</si>
  <si>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</si>
  <si>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</si>
  <si>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</si>
  <si>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</si>
  <si>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</si>
  <si>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</si>
  <si>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</si>
  <si>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</si>
  <si>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</si>
  <si>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</si>
  <si>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</si>
  <si>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</si>
  <si>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</si>
  <si>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</si>
  <si>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</si>
  <si>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</si>
  <si>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</si>
  <si>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</si>
  <si>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</si>
  <si>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</si>
  <si>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</si>
  <si>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</si>
  <si>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</si>
  <si>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</si>
  <si>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</si>
  <si>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</si>
  <si>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</si>
  <si>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</si>
  <si>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</si>
  <si>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</si>
  <si>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</si>
  <si>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</si>
  <si>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</si>
  <si>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</si>
  <si>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</si>
  <si>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</si>
  <si>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</si>
  <si>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</si>
  <si>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</si>
  <si>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</si>
  <si>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</si>
  <si>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</si>
  <si>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</si>
  <si>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</si>
  <si>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</si>
  <si>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</si>
  <si>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</si>
  <si>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</si>
  <si>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</si>
  <si>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</si>
  <si>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</si>
  <si>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</si>
  <si>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</si>
  <si>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</si>
  <si>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</si>
  <si>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</si>
  <si>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</si>
  <si>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</si>
  <si>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</si>
  <si>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</si>
  <si>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</si>
  <si>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</si>
  <si>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</si>
  <si>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</si>
  <si>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</si>
  <si>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</si>
  <si>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</si>
  <si>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</si>
  <si>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</si>
  <si>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</si>
  <si>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</si>
  <si>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</si>
  <si>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</si>
  <si>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</si>
  <si>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</si>
  <si>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</si>
  <si>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</si>
  <si>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</si>
  <si>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</si>
  <si>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</si>
  <si>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</si>
  <si>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</si>
  <si>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</si>
  <si>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</si>
  <si>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</si>
  <si>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</si>
  <si>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</si>
  <si>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</si>
  <si>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</si>
  <si>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</si>
  <si>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</si>
  <si>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</si>
  <si>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</si>
  <si>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</si>
  <si>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</si>
  <si>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</si>
  <si>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</si>
  <si>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</si>
  <si>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</si>
  <si>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</si>
  <si>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</si>
  <si>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</si>
  <si>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</si>
  <si>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</si>
  <si>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</si>
  <si>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</si>
  <si>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</si>
  <si>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</si>
  <si>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</si>
  <si>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</si>
  <si>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</si>
  <si>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</si>
  <si>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</si>
  <si>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</si>
  <si>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</si>
  <si>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</si>
  <si>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</si>
  <si>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</si>
  <si>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</si>
  <si>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</si>
  <si>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</si>
  <si>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</si>
  <si>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</si>
  <si>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</si>
  <si>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</si>
  <si>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</si>
  <si>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</si>
  <si>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</si>
  <si>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</si>
  <si>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</si>
  <si>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</si>
  <si>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</si>
  <si>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</si>
  <si>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</si>
  <si>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</si>
  <si>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</si>
  <si>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</si>
  <si>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</si>
  <si>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</si>
  <si>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</si>
  <si>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</si>
  <si>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</si>
  <si>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</si>
  <si>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</si>
  <si>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</si>
  <si>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</si>
  <si>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</si>
  <si>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</si>
  <si>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</si>
  <si>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</si>
  <si>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</si>
  <si>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</si>
  <si>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</si>
  <si>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</si>
  <si>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</si>
  <si>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</si>
  <si>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</si>
  <si>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</si>
  <si>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</si>
  <si>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</si>
  <si>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</si>
  <si>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</si>
  <si>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</si>
  <si>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</si>
  <si>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</si>
  <si>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</si>
  <si>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</si>
  <si>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</si>
  <si>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</si>
  <si>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</si>
  <si>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</si>
  <si>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</si>
  <si>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</si>
  <si>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</si>
  <si>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</si>
  <si>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</si>
  <si>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</si>
  <si>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</si>
  <si>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</si>
  <si>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</si>
  <si>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</si>
  <si>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</si>
  <si>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</si>
  <si>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</si>
  <si>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</si>
  <si>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</si>
  <si>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</si>
  <si>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</si>
  <si>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</si>
  <si>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</si>
  <si>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</si>
  <si>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</si>
  <si>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</si>
  <si>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</si>
  <si>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</si>
  <si>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</si>
  <si>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</si>
  <si>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</si>
  <si>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</si>
  <si>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</si>
  <si>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</si>
  <si>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</si>
  <si>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</si>
  <si>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</si>
  <si>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</si>
  <si>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</si>
  <si>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</si>
  <si>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</si>
  <si>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</si>
  <si>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</si>
  <si>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</si>
  <si>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</si>
  <si>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</si>
  <si>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</si>
  <si>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</si>
  <si>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</si>
  <si>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</si>
  <si>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</si>
  <si>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</si>
  <si>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</si>
  <si>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</si>
  <si>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</si>
  <si>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</si>
  <si>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</si>
  <si>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</si>
  <si>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</si>
  <si>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</si>
  <si>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</si>
  <si>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</si>
  <si>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</si>
  <si>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</si>
  <si>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</si>
  <si>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</si>
  <si>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</si>
  <si>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</si>
  <si>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</si>
  <si>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</si>
  <si>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</si>
  <si>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</si>
  <si>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</si>
  <si>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</si>
  <si>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</si>
  <si>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</si>
  <si>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</si>
  <si>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</si>
  <si>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</si>
  <si>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</si>
  <si>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</si>
  <si>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</si>
  <si>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</si>
  <si>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</si>
  <si>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</si>
  <si>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</si>
  <si>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</si>
  <si>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</si>
  <si>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</si>
  <si>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</si>
  <si>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</si>
  <si>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</si>
  <si>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</si>
  <si>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</si>
  <si>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</si>
  <si>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</si>
  <si>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</si>
  <si>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</si>
  <si>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</si>
  <si>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</si>
  <si>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</si>
  <si>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</si>
  <si>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</si>
  <si>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</si>
  <si>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</si>
  <si>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</si>
  <si>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</si>
  <si>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</si>
  <si>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</si>
  <si>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</si>
  <si>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</si>
  <si>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</si>
  <si>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</si>
  <si>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</si>
  <si>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</si>
  <si>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</si>
  <si>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</si>
  <si>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</si>
  <si>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</si>
  <si>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</si>
  <si>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</si>
  <si>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</si>
  <si>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</si>
  <si>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</si>
  <si>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</si>
  <si>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</si>
  <si>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</si>
  <si>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</si>
  <si>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</si>
  <si>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</si>
  <si>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</si>
  <si>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</si>
  <si>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</si>
  <si>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</si>
  <si>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</si>
  <si>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</si>
  <si>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</si>
  <si>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</si>
  <si>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</si>
  <si>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</si>
  <si>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</si>
  <si>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</si>
  <si>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</si>
  <si>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</si>
  <si>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</si>
  <si>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</si>
  <si>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</si>
  <si>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</si>
  <si>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</si>
  <si>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</si>
  <si>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</si>
  <si>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</si>
  <si>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</si>
  <si>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</si>
  <si>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</si>
  <si>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</si>
  <si>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</si>
  <si>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</si>
  <si>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</si>
  <si>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</si>
  <si>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</si>
  <si>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</si>
  <si>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</si>
  <si>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</si>
  <si>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</si>
  <si>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</si>
  <si>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</si>
  <si>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</si>
  <si>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</si>
  <si>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</si>
  <si>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</si>
  <si>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</si>
  <si>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</si>
  <si>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</si>
  <si>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</si>
  <si>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</si>
  <si>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</si>
  <si>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</si>
  <si>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</si>
  <si>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</si>
  <si>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</si>
  <si>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</si>
  <si>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</si>
  <si>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</si>
  <si>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</si>
  <si>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</si>
  <si>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</si>
  <si>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</si>
  <si>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</si>
  <si>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</si>
  <si>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</si>
  <si>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</si>
  <si>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</si>
  <si>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</si>
  <si>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</si>
  <si>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</si>
  <si>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</si>
  <si>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</si>
  <si>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</si>
  <si>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</si>
  <si>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</si>
  <si>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</si>
  <si>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</si>
  <si>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</si>
  <si>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</si>
  <si>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</si>
  <si>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</si>
  <si>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</si>
  <si>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</si>
  <si>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</si>
  <si>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</si>
  <si>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</si>
  <si>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</si>
  <si>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</si>
  <si>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</si>
  <si>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</si>
  <si>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</si>
  <si>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</si>
  <si>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</si>
  <si>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</si>
  <si>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</si>
  <si>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</si>
  <si>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</si>
  <si>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</si>
  <si>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</si>
  <si>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</si>
  <si>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</si>
  <si>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</si>
  <si>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</si>
  <si>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</si>
  <si>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</si>
  <si>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</si>
  <si>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</si>
  <si>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</si>
  <si>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</si>
  <si>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</si>
  <si>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</si>
  <si>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</si>
  <si>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</si>
  <si>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</si>
  <si>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</si>
  <si>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</si>
  <si>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</si>
  <si>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</si>
  <si>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</si>
  <si>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</si>
  <si>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</si>
  <si>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</si>
  <si>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</si>
  <si>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</si>
  <si>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</si>
  <si>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</si>
  <si>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</si>
  <si>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</si>
  <si>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</si>
  <si>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</si>
  <si>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</si>
  <si>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</si>
  <si>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</si>
  <si>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</si>
  <si>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</si>
  <si>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</si>
  <si>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</si>
  <si>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</si>
  <si>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</si>
  <si>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</si>
  <si>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</si>
  <si>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</si>
  <si>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</si>
  <si>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</si>
  <si>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</si>
  <si>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</si>
  <si>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</si>
  <si>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</si>
  <si>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</si>
  <si>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</si>
  <si>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</si>
  <si>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</si>
  <si>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</si>
  <si>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</si>
  <si>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</si>
  <si>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</si>
  <si>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</si>
  <si>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</si>
  <si>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</si>
  <si>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</si>
  <si>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</si>
  <si>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</si>
  <si>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</si>
  <si>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</si>
  <si>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</si>
  <si>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</si>
  <si>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</si>
  <si>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</si>
  <si>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</si>
  <si>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</si>
  <si>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</si>
  <si>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</si>
  <si>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</si>
  <si>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</si>
  <si>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</si>
  <si>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</si>
  <si>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</si>
  <si>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</si>
  <si>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</si>
  <si>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</si>
  <si>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</si>
  <si>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</si>
  <si>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</si>
  <si>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</si>
  <si>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</si>
  <si>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</si>
  <si>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</si>
  <si>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</si>
  <si>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</si>
  <si>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</si>
  <si>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</si>
  <si>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</si>
  <si>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</si>
  <si>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</si>
  <si>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</si>
  <si>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</si>
  <si>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</si>
  <si>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</si>
  <si>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</si>
  <si>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</si>
  <si>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</si>
  <si>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</si>
  <si>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</si>
  <si>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</si>
  <si>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</si>
  <si>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</si>
  <si>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</si>
  <si>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</si>
  <si>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</si>
  <si>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</si>
  <si>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</si>
  <si>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</si>
  <si>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</si>
  <si>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</si>
  <si>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</si>
  <si>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</si>
  <si>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</si>
  <si>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</si>
  <si>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</si>
  <si>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</si>
  <si>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</si>
  <si>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</si>
  <si>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</si>
  <si>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</si>
  <si>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</si>
  <si>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</si>
  <si>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</si>
  <si>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</si>
  <si>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</si>
  <si>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</si>
  <si>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</si>
  <si>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</si>
  <si>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</si>
  <si>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</si>
  <si>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</si>
  <si>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</si>
  <si>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</si>
  <si>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</si>
  <si>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</si>
  <si>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</si>
  <si>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</si>
  <si>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</si>
  <si>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</si>
  <si>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</si>
  <si>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</si>
  <si>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</si>
  <si>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</si>
  <si>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</si>
  <si>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</si>
  <si>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</si>
  <si>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</si>
  <si>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</si>
  <si>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</si>
  <si>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</si>
  <si>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</si>
  <si>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</si>
  <si>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</si>
  <si>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</si>
  <si>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</si>
  <si>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</si>
  <si>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</si>
  <si>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</si>
  <si>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</si>
  <si>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</si>
  <si>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</si>
  <si>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</si>
  <si>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</si>
  <si>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</si>
  <si>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</si>
  <si>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</si>
  <si>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</si>
  <si>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</si>
  <si>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</si>
  <si>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</si>
  <si>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</si>
  <si>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</si>
  <si>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</si>
  <si>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</si>
  <si>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</si>
  <si>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</si>
  <si>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</si>
  <si>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</si>
  <si>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</si>
  <si>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</si>
  <si>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</si>
  <si>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</si>
  <si>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</si>
  <si>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</si>
  <si>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</si>
  <si>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</si>
  <si>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</si>
  <si>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</si>
  <si>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</si>
  <si>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</si>
  <si>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</si>
  <si>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</si>
  <si>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</si>
  <si>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</si>
  <si>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</si>
  <si>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</si>
  <si>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</si>
  <si>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</si>
  <si>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</si>
  <si>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</si>
  <si>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</si>
  <si>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</si>
  <si>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</si>
  <si>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</si>
  <si>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</si>
  <si>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</si>
  <si>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</si>
  <si>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</si>
  <si>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</si>
  <si>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</si>
  <si>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</si>
  <si>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</si>
  <si>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</si>
  <si>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</si>
  <si>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</si>
  <si>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</si>
  <si>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</si>
  <si>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</si>
  <si>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</si>
  <si>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</si>
  <si>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</si>
  <si>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</si>
  <si>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</si>
  <si>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</si>
  <si>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</si>
  <si>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</si>
  <si>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</si>
  <si>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</si>
  <si>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</si>
  <si>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</si>
  <si>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</si>
  <si>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</si>
  <si>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</si>
  <si>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</si>
  <si>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</si>
  <si>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</si>
  <si>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</si>
  <si>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</si>
  <si>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</si>
  <si>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</si>
  <si>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</si>
  <si>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</si>
  <si>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</si>
  <si>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</si>
  <si>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</si>
  <si>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</si>
  <si>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</si>
  <si>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</si>
  <si>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</si>
  <si>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</si>
  <si>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</si>
  <si>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</si>
  <si>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</si>
  <si>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</si>
  <si>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</si>
  <si>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</si>
  <si>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</si>
  <si>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</si>
  <si>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</si>
  <si>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</si>
  <si>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</si>
  <si>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</si>
  <si>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</si>
  <si>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</si>
  <si>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</si>
  <si>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</si>
  <si>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</si>
  <si>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</si>
  <si>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</si>
  <si>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</si>
  <si>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</si>
  <si>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</si>
  <si>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</si>
  <si>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</si>
  <si>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</si>
  <si>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</si>
  <si>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</si>
  <si>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</si>
  <si>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</si>
  <si>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</si>
  <si>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</si>
  <si>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</si>
  <si>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</si>
  <si>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</si>
  <si>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</si>
  <si>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</si>
  <si>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</si>
  <si>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</si>
  <si>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</si>
  <si>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</si>
  <si>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</si>
  <si>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</si>
  <si>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</si>
  <si>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</si>
  <si>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</si>
  <si>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</si>
  <si>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</si>
  <si>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</si>
  <si>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</si>
  <si>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</si>
  <si>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</si>
  <si>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</si>
  <si>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</si>
  <si>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</si>
  <si>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</si>
  <si>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</si>
  <si>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</si>
  <si>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</si>
  <si>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</si>
  <si>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</si>
  <si>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</si>
  <si>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</si>
  <si>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</si>
  <si>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</si>
  <si>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</si>
  <si>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</si>
  <si>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</si>
  <si>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</si>
  <si>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</si>
  <si>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</si>
  <si>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</si>
  <si>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</si>
  <si>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</si>
  <si>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</si>
  <si>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</si>
  <si>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</si>
  <si>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</si>
  <si>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</si>
  <si>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</si>
  <si>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</si>
  <si>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</si>
  <si>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</si>
  <si>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</si>
  <si>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</si>
  <si>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</si>
  <si>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</si>
  <si>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</si>
  <si>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</si>
  <si>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</si>
  <si>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</si>
  <si>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</si>
  <si>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</si>
  <si>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</si>
  <si>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</si>
  <si>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</si>
  <si>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</si>
  <si>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</si>
  <si>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</si>
  <si>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</si>
  <si>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</si>
  <si>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</si>
  <si>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</si>
  <si>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</si>
  <si>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</si>
  <si>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</si>
  <si>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</si>
  <si>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</si>
  <si>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</si>
  <si>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</si>
  <si>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</si>
  <si>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</si>
  <si>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</si>
  <si>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</si>
  <si>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</si>
  <si>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</si>
  <si>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</si>
  <si>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</si>
  <si>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</si>
  <si>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</si>
  <si>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</si>
  <si>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</si>
  <si>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</si>
  <si>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</si>
  <si>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</si>
  <si>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</si>
  <si>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</si>
  <si>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</si>
  <si>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</si>
  <si>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</si>
  <si>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</si>
  <si>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</si>
  <si>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</si>
  <si>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</si>
  <si>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</si>
  <si>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</si>
  <si>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</si>
  <si>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</si>
  <si>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</si>
  <si>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</si>
  <si>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</si>
  <si>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</si>
  <si>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</si>
  <si>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</si>
  <si>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</si>
  <si>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</si>
  <si>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</si>
  <si>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</si>
  <si>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</si>
  <si>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</si>
  <si>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</si>
  <si>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</si>
  <si>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</si>
  <si>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</si>
  <si>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</si>
  <si>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</si>
  <si>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</si>
  <si>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</si>
  <si>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</si>
  <si>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</si>
  <si>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</si>
  <si>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</si>
  <si>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</si>
  <si>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</si>
  <si>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</si>
  <si>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</si>
  <si>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</si>
  <si>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</si>
  <si>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</si>
  <si>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</si>
  <si>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</si>
  <si>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</si>
  <si>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</si>
  <si>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</si>
  <si>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</si>
  <si>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</si>
  <si>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</si>
  <si>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</si>
  <si>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</si>
  <si>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</si>
  <si>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</si>
  <si>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</si>
  <si>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</si>
  <si>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</si>
  <si>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</si>
  <si>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</si>
  <si>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</si>
  <si>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</si>
  <si>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</si>
  <si>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</si>
  <si>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</si>
  <si>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</si>
  <si>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</si>
  <si>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</si>
  <si>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</si>
  <si>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</si>
  <si>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</si>
  <si>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</si>
  <si>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</si>
  <si>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</si>
  <si>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</si>
  <si>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</si>
  <si>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</si>
  <si>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</si>
  <si>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</si>
  <si>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</si>
  <si>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</si>
  <si>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</si>
  <si>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</si>
  <si>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</si>
  <si>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</si>
  <si>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</si>
  <si>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</si>
  <si>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</si>
  <si>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</si>
  <si>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</si>
  <si>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</si>
  <si>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</si>
  <si>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</si>
  <si>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</si>
  <si>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</si>
  <si>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</si>
  <si>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</si>
  <si>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</si>
  <si>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</si>
  <si>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</si>
  <si>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</si>
  <si>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</si>
  <si>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</si>
  <si>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</si>
  <si>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</si>
  <si>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</si>
  <si>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</si>
  <si>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</si>
  <si>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</si>
  <si>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</si>
  <si>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</si>
  <si>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</si>
  <si>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</si>
  <si>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</si>
  <si>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</si>
  <si>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</si>
  <si>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</si>
  <si>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</si>
  <si>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</si>
  <si>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</si>
  <si>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</si>
  <si>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</si>
  <si>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</si>
  <si>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</si>
  <si>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</si>
  <si>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</si>
  <si>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</si>
  <si>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</si>
  <si>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</si>
  <si>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</si>
  <si>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</si>
  <si>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</si>
  <si>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</si>
  <si>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</si>
  <si>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</si>
  <si>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</si>
  <si>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</si>
  <si>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</si>
  <si>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</si>
  <si>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</si>
  <si>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</si>
  <si>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</si>
  <si>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</si>
  <si>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</si>
  <si>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</si>
  <si>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</si>
  <si>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</si>
  <si>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</si>
  <si>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</si>
  <si>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</si>
  <si>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</si>
  <si>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</si>
  <si>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</si>
  <si>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</si>
  <si>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</si>
  <si>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</si>
  <si>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</si>
  <si>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</si>
  <si>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</si>
  <si>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</si>
  <si>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</si>
  <si>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</si>
  <si>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</si>
  <si>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</si>
  <si>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</si>
  <si>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</si>
  <si>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</si>
  <si>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</si>
  <si>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</si>
  <si>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</si>
  <si>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</si>
  <si>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</si>
  <si>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</si>
  <si>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</si>
  <si>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</si>
  <si>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</si>
  <si>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</si>
  <si>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</si>
  <si>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</si>
  <si>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</si>
  <si>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</si>
  <si>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</si>
  <si>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</si>
  <si>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</si>
  <si>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</si>
  <si>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</si>
  <si>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</si>
  <si>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</si>
  <si>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</si>
  <si>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</si>
  <si>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</si>
  <si>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</si>
  <si>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</si>
  <si>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</si>
  <si>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</si>
  <si>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</si>
  <si>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</si>
  <si>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</si>
  <si>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</si>
  <si>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</si>
  <si>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</si>
  <si>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</si>
  <si>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</si>
  <si>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</si>
  <si>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</si>
  <si>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</si>
  <si>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</si>
  <si>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</si>
  <si>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</si>
  <si>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</si>
  <si>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</si>
  <si>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</si>
  <si>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</si>
  <si>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</si>
  <si>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</si>
  <si>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</si>
  <si>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</si>
  <si>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</si>
  <si>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</si>
  <si>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</si>
  <si>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</si>
  <si>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</si>
  <si>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</si>
  <si>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</si>
  <si>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</si>
  <si>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</si>
  <si>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</si>
  <si>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</si>
  <si>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</si>
  <si>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</si>
  <si>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</si>
  <si>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</si>
  <si>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</si>
  <si>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</si>
  <si>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</si>
  <si>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</si>
  <si>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</si>
  <si>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</si>
  <si>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</si>
  <si>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</si>
  <si>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</si>
  <si>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</si>
  <si>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</si>
  <si>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</si>
  <si>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</si>
  <si>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</si>
  <si>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</si>
  <si>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</si>
  <si>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</si>
  <si>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</si>
  <si>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</si>
  <si>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</si>
  <si>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</si>
  <si>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</si>
  <si>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</si>
  <si>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</si>
  <si>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</si>
  <si>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</si>
  <si>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</si>
  <si>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</si>
  <si>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</si>
  <si>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</si>
  <si>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</si>
  <si>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</si>
  <si>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</si>
  <si>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</si>
  <si>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</si>
  <si>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</si>
  <si>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</si>
  <si>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</si>
  <si>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</si>
  <si>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</si>
  <si>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</si>
  <si>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</si>
  <si>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</si>
  <si>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</si>
  <si>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</si>
  <si>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</si>
  <si>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</si>
  <si>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</si>
  <si>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</si>
  <si>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</si>
  <si>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</si>
  <si>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</si>
  <si>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</si>
  <si>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</si>
  <si>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</si>
  <si>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</si>
  <si>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</si>
  <si>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</si>
  <si>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</si>
  <si>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</si>
  <si>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</si>
  <si>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</si>
  <si>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</si>
  <si>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</si>
  <si>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</si>
  <si>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</si>
  <si>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</si>
  <si>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</si>
  <si>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</si>
  <si>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</si>
  <si>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</si>
  <si>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</si>
  <si>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</si>
  <si>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</si>
  <si>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</si>
  <si>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</si>
  <si>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</si>
  <si>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</si>
  <si>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</si>
  <si>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</si>
  <si>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</si>
  <si>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</si>
  <si>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</si>
  <si>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</si>
  <si>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</si>
  <si>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</si>
  <si>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</si>
  <si>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</si>
  <si>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</si>
  <si>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</si>
  <si>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</si>
  <si>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</si>
  <si>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</si>
  <si>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</si>
  <si>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</si>
  <si>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</si>
  <si>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</si>
  <si>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</si>
  <si>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</si>
  <si>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</si>
  <si>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</si>
  <si>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</si>
  <si>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</si>
  <si>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</si>
  <si>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</si>
  <si>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</si>
  <si>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</si>
  <si>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</si>
  <si>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</si>
  <si>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</si>
  <si>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</si>
  <si>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</si>
  <si>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</si>
  <si>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</si>
  <si>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</si>
  <si>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</si>
  <si>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</si>
  <si>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</si>
  <si>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</si>
  <si>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</si>
  <si>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</si>
  <si>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</si>
  <si>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</si>
  <si>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</si>
  <si>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</si>
  <si>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</si>
  <si>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</si>
  <si>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</si>
  <si>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</si>
  <si>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</si>
  <si>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</si>
  <si>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</si>
  <si>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</si>
  <si>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</si>
  <si>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</si>
  <si>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</si>
  <si>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</si>
  <si>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</si>
  <si>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</si>
  <si>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</si>
  <si>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</si>
  <si>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</si>
  <si>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</si>
  <si>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</si>
  <si>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</si>
  <si>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</si>
  <si>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</si>
  <si>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</si>
  <si>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</si>
  <si>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</si>
  <si>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</si>
  <si>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</si>
  <si>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</si>
  <si>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</si>
  <si>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</si>
  <si>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</si>
  <si>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</si>
  <si>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</si>
  <si>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</si>
  <si>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</si>
  <si>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</si>
  <si>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</si>
  <si>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</si>
  <si>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</si>
  <si>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</si>
  <si>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</si>
  <si>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</si>
  <si>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</si>
  <si>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</si>
  <si>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</si>
  <si>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</si>
  <si>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</si>
  <si>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</si>
  <si>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</si>
  <si>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</si>
  <si>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</si>
  <si>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</si>
  <si>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</si>
  <si>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</si>
  <si>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</si>
  <si>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</si>
  <si>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</si>
  <si>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</si>
  <si>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</si>
  <si>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</si>
  <si>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</si>
  <si>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</si>
  <si>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</si>
  <si>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</si>
  <si>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</si>
  <si>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</si>
  <si>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</si>
  <si>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</si>
  <si>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</si>
  <si>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</si>
  <si>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</si>
  <si>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</si>
  <si>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</si>
  <si>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</si>
  <si>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</si>
  <si>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</si>
  <si>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</si>
  <si>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</si>
  <si>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</si>
  <si>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</si>
  <si>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</si>
  <si>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</si>
  <si>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</si>
  <si>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</si>
  <si>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</si>
  <si>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</si>
  <si>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</si>
  <si>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</si>
  <si>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</si>
  <si>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</si>
  <si>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</si>
  <si>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</si>
  <si>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</si>
  <si>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</si>
  <si>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</si>
  <si>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</si>
  <si>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</si>
  <si>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</si>
  <si>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</si>
  <si>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</si>
  <si>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</si>
  <si>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</si>
  <si>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</si>
  <si>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</si>
  <si>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</si>
  <si>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</si>
  <si>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</si>
  <si>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</si>
  <si>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</si>
  <si>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</si>
  <si>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</si>
  <si>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</si>
  <si>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</si>
  <si>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</si>
  <si>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</si>
  <si>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</si>
  <si>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</si>
  <si>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</si>
  <si>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</si>
  <si>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</si>
  <si>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</si>
  <si>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</si>
  <si>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</si>
  <si>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</si>
  <si>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</si>
  <si>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</si>
  <si>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</si>
  <si>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</si>
  <si>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</si>
  <si>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</si>
  <si>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</si>
  <si>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</si>
  <si>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</si>
  <si>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</si>
  <si>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</si>
  <si>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</si>
  <si>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</si>
  <si>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</si>
  <si>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</si>
  <si>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</si>
  <si>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</si>
  <si>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</si>
  <si>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</si>
  <si>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</si>
  <si>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</si>
  <si>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</si>
  <si>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</si>
  <si>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</si>
  <si>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</si>
  <si>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</si>
  <si>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</si>
  <si>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</si>
  <si>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</si>
  <si>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</si>
  <si>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</si>
  <si>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</si>
  <si>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</si>
  <si>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</si>
  <si>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</si>
  <si>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</si>
  <si>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</si>
  <si>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</si>
  <si>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</si>
  <si>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</si>
  <si>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</si>
  <si>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</si>
  <si>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</si>
  <si>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</si>
  <si>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</si>
  <si>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</si>
  <si>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</si>
  <si>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</si>
  <si>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</si>
  <si>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</si>
  <si>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</si>
  <si>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</si>
  <si>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</si>
  <si>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</si>
  <si>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</si>
  <si>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</si>
  <si>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</si>
  <si>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</si>
  <si>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</si>
  <si>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</si>
  <si>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</si>
  <si>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</si>
  <si>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</si>
  <si>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</si>
  <si>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</si>
  <si>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</si>
  <si>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</si>
  <si>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</si>
  <si>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</si>
  <si>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</si>
  <si>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</si>
  <si>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</si>
  <si>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</si>
  <si>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</si>
  <si>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</si>
  <si>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</si>
  <si>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</si>
  <si>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</si>
  <si>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</si>
  <si>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</si>
  <si>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</si>
  <si>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</si>
  <si>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</si>
  <si>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</si>
  <si>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</si>
  <si>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</si>
  <si>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</si>
  <si>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</si>
  <si>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</si>
  <si>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</si>
  <si>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</si>
  <si>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</si>
  <si>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</si>
  <si>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</si>
  <si>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</si>
  <si>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</si>
  <si>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</si>
  <si>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</si>
  <si>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</si>
  <si>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</si>
  <si>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</si>
  <si>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</si>
  <si>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</si>
  <si>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</si>
  <si>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</si>
  <si>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</si>
  <si>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</si>
  <si>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</si>
  <si>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</si>
  <si>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</si>
  <si>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</si>
  <si>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</si>
  <si>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</si>
  <si>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</si>
  <si>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</si>
  <si>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</si>
  <si>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</si>
  <si>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</si>
  <si>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</si>
  <si>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</si>
  <si>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</si>
  <si>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</si>
  <si>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</si>
  <si>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</si>
  <si>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</si>
  <si>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</si>
  <si>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</si>
  <si>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</si>
  <si>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</si>
  <si>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</si>
  <si>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</si>
  <si>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</si>
  <si>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</si>
  <si>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</si>
  <si>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</si>
  <si>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</si>
  <si>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</si>
  <si>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</si>
  <si>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</si>
  <si>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</si>
  <si>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</si>
  <si>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</si>
  <si>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</si>
  <si>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</si>
  <si>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</si>
  <si>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</si>
  <si>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</si>
  <si>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</si>
  <si>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</si>
  <si>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</si>
  <si>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</si>
  <si>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</si>
  <si>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</si>
  <si>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</si>
  <si>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</si>
  <si>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</si>
  <si>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</si>
  <si>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</si>
  <si>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</si>
  <si>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</si>
  <si>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</si>
  <si>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</si>
  <si>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</si>
  <si>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</si>
  <si>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</si>
  <si>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</si>
  <si>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</si>
  <si>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</si>
  <si>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</si>
  <si>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</si>
  <si>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</si>
  <si>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</si>
  <si>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</si>
  <si>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</si>
  <si>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</si>
  <si>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</si>
  <si>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</si>
  <si>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</si>
  <si>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</si>
  <si>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</si>
  <si>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</si>
  <si>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</si>
  <si>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</si>
  <si>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</si>
  <si>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</si>
  <si>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</si>
  <si>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</si>
  <si>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</si>
  <si>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</si>
  <si>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</si>
  <si>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</si>
  <si>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</si>
  <si>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</si>
  <si>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</si>
  <si>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</si>
  <si>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</si>
  <si>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</si>
  <si>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</si>
  <si>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</si>
  <si>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</si>
  <si>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</si>
  <si>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</si>
  <si>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</si>
  <si>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</si>
  <si>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</si>
  <si>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</si>
  <si>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</si>
  <si>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</si>
  <si>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</si>
  <si>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</si>
  <si>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</si>
  <si>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</si>
  <si>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</si>
  <si>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</si>
  <si>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</si>
  <si>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</si>
  <si>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</si>
  <si>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</si>
  <si>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</si>
  <si>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</si>
  <si>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</si>
  <si>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</si>
  <si>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</si>
  <si>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</si>
  <si>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</si>
  <si>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</si>
  <si>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</si>
  <si>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</si>
  <si>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</si>
  <si>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</si>
  <si>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</si>
  <si>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</si>
  <si>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</si>
  <si>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</si>
  <si>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</si>
  <si>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</si>
  <si>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</si>
  <si>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</si>
  <si>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</si>
  <si>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</si>
  <si>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</si>
  <si>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</si>
  <si>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</si>
  <si>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</si>
  <si>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</si>
  <si>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</si>
  <si>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</si>
  <si>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</si>
  <si>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</si>
  <si>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</si>
  <si>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</si>
  <si>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</si>
  <si>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</si>
  <si>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</si>
  <si>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</si>
  <si>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</si>
  <si>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</si>
  <si>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</si>
  <si>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</si>
  <si>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</si>
  <si>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</si>
  <si>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</si>
  <si>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</si>
  <si>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</si>
  <si>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</si>
  <si>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</si>
  <si>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</si>
  <si>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</si>
  <si>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</si>
  <si>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</si>
  <si>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</si>
  <si>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</si>
  <si>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</si>
  <si>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</si>
  <si>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</si>
  <si>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</si>
  <si>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</si>
  <si>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</si>
  <si>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</si>
  <si>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</si>
  <si>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</si>
  <si>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</si>
  <si>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</si>
  <si>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</si>
  <si>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</si>
  <si>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</si>
  <si>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</si>
  <si>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</si>
  <si>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</si>
  <si>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</si>
  <si>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</si>
  <si>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</si>
  <si>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</si>
  <si>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</si>
  <si>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</si>
  <si>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</si>
  <si>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</si>
  <si>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</si>
  <si>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</si>
  <si>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</si>
  <si>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</si>
  <si>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</si>
  <si>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</si>
  <si>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</si>
  <si>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</si>
  <si>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</si>
  <si>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</si>
  <si>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</si>
  <si>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</si>
  <si>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</si>
  <si>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</si>
  <si>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</si>
  <si>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</si>
  <si>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</si>
  <si>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</si>
  <si>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</si>
  <si>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</si>
  <si>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</si>
  <si>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</si>
  <si>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</si>
  <si>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</si>
  <si>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</si>
  <si>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</si>
  <si>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</si>
  <si>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</si>
  <si>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</si>
  <si>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</si>
  <si>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</si>
  <si>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</si>
  <si>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</si>
  <si>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</si>
  <si>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</si>
  <si>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</si>
  <si>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</si>
  <si>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</si>
  <si>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</si>
  <si>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</si>
  <si>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</si>
  <si>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</si>
  <si>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</si>
  <si>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</si>
  <si>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</si>
  <si>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</si>
  <si>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</si>
  <si>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</si>
  <si>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</si>
  <si>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</si>
  <si>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</si>
  <si>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</si>
  <si>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</si>
  <si>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</si>
  <si>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</si>
  <si>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</si>
  <si>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</si>
  <si>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</si>
  <si>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</si>
  <si>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</si>
  <si>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</si>
  <si>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</si>
  <si>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</si>
  <si>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</si>
  <si>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</si>
  <si>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</si>
  <si>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</si>
  <si>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</si>
  <si>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</si>
  <si>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</si>
  <si>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</si>
  <si>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</si>
  <si>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</si>
  <si>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</si>
  <si>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</si>
  <si>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</si>
  <si>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</si>
  <si>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</si>
  <si>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</si>
  <si>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</si>
  <si>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</si>
  <si>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</si>
  <si>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</si>
  <si>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</si>
  <si>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</si>
  <si>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</si>
  <si>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</si>
  <si>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</si>
  <si>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</si>
  <si>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</si>
  <si>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</si>
  <si>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</si>
  <si>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</si>
  <si>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</si>
  <si>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</si>
  <si>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</si>
  <si>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</si>
  <si>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</si>
  <si>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</si>
  <si>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</si>
  <si>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</si>
  <si>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</si>
  <si>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</si>
  <si>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</si>
  <si>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</si>
  <si>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</si>
  <si>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</si>
  <si>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</si>
  <si>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</si>
  <si>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</si>
  <si>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</si>
  <si>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</si>
  <si>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</si>
  <si>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</si>
  <si>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</si>
  <si>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</si>
  <si>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</si>
  <si>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</si>
  <si>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</si>
  <si>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</si>
  <si>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</si>
  <si>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</si>
  <si>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</si>
  <si>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</si>
  <si>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</si>
  <si>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</si>
  <si>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</si>
  <si>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</si>
  <si>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</si>
  <si>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</si>
  <si>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</si>
  <si>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</si>
  <si>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</si>
  <si>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</si>
  <si>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</si>
  <si>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</si>
  <si>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</si>
  <si>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</si>
  <si>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</si>
  <si>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</si>
  <si>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</si>
  <si>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</si>
  <si>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</si>
  <si>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</si>
  <si>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</si>
  <si>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</si>
  <si>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</si>
  <si>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</si>
  <si>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</si>
  <si>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</si>
  <si>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</si>
  <si>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</si>
  <si>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</si>
  <si>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</si>
  <si>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</si>
  <si>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</si>
  <si>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</si>
  <si>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</si>
  <si>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</si>
  <si>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</si>
  <si>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</si>
  <si>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</si>
  <si>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</si>
  <si>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</si>
  <si>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</si>
  <si>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</si>
  <si>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</si>
  <si>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</si>
  <si>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</si>
  <si>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</si>
  <si>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</si>
  <si>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</si>
  <si>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</si>
  <si>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</si>
  <si>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</si>
  <si>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</si>
  <si>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</si>
  <si>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</si>
  <si>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</si>
  <si>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</si>
  <si>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</si>
  <si>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</si>
  <si>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</si>
  <si>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</si>
  <si>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</si>
  <si>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</si>
  <si>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</si>
  <si>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</si>
  <si>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</si>
  <si>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</si>
  <si>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</si>
  <si>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</si>
  <si>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</si>
  <si>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</si>
  <si>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</si>
  <si>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</si>
  <si>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</si>
  <si>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</si>
  <si>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</si>
  <si>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</si>
  <si>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</si>
  <si>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</si>
  <si>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</si>
  <si>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</si>
  <si>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</si>
  <si>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</si>
  <si>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</si>
  <si>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</si>
  <si>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</si>
  <si>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</si>
  <si>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</si>
  <si>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</si>
  <si>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</si>
  <si>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</si>
  <si>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</si>
  <si>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</si>
  <si>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</si>
  <si>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</si>
  <si>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</si>
  <si>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</si>
  <si>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</si>
  <si>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</si>
  <si>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</si>
  <si>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</si>
  <si>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</si>
  <si>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</si>
  <si>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</si>
  <si>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</si>
  <si>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</si>
  <si>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</si>
  <si>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</si>
  <si>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</si>
  <si>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</si>
  <si>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</si>
  <si>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</si>
  <si>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</si>
  <si>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</si>
  <si>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</si>
  <si>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</si>
  <si>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</si>
  <si>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</si>
  <si>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</si>
  <si>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</si>
  <si>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</si>
  <si>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</si>
  <si>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</si>
  <si>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</si>
  <si>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</si>
  <si>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</si>
  <si>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</si>
  <si>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</si>
  <si>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</si>
  <si>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</si>
  <si>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</si>
  <si>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</si>
  <si>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</si>
  <si>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</si>
  <si>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</si>
  <si>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</si>
  <si>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</si>
  <si>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</si>
  <si>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</si>
  <si>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</si>
  <si>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</si>
  <si>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</si>
  <si>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</si>
  <si>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</si>
  <si>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</si>
  <si>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</si>
  <si>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</si>
  <si>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</si>
  <si>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</si>
  <si>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</si>
  <si>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</si>
  <si>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</si>
  <si>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</si>
  <si>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</si>
  <si>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</si>
  <si>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</si>
  <si>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</si>
  <si>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</si>
  <si>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</si>
  <si>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</si>
  <si>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</si>
  <si>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</si>
  <si>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</si>
  <si>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</si>
  <si>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</si>
  <si>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</si>
  <si>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</si>
  <si>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</si>
  <si>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</si>
  <si>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</si>
  <si>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</si>
  <si>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</si>
  <si>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</si>
  <si>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</si>
  <si>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</si>
  <si>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</si>
  <si>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</si>
  <si>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</si>
  <si>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</si>
  <si>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</si>
  <si>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</si>
  <si>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</si>
  <si>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</si>
  <si>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</si>
  <si>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</si>
  <si>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</si>
  <si>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</si>
  <si>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</si>
  <si>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</si>
  <si>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</si>
  <si>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</si>
  <si>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</si>
  <si>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</si>
  <si>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</si>
  <si>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</si>
  <si>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</si>
  <si>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</si>
  <si>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</si>
  <si>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</si>
  <si>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</si>
  <si>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</si>
  <si>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</si>
  <si>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</si>
  <si>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</si>
  <si>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</si>
  <si>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</si>
  <si>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</si>
  <si>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</si>
  <si>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</si>
  <si>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</si>
  <si>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</si>
  <si>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</si>
  <si>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</si>
  <si>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</si>
  <si>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</si>
  <si>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</si>
  <si>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</si>
  <si>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</si>
  <si>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</si>
  <si>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</si>
  <si>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</si>
  <si>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</si>
  <si>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</si>
  <si>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</si>
  <si>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</si>
  <si>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</si>
  <si>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</si>
  <si>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</si>
  <si>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</si>
  <si>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</si>
  <si>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</si>
  <si>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</si>
  <si>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</si>
  <si>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</si>
  <si>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</si>
  <si>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</si>
  <si>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</si>
  <si>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</si>
  <si>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</si>
  <si>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</si>
  <si>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</si>
  <si>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</si>
  <si>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</si>
  <si>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</si>
  <si>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</si>
  <si>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</si>
  <si>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</si>
  <si>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</si>
  <si>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</si>
  <si>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</si>
  <si>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</si>
  <si>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</si>
  <si>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</si>
  <si>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</si>
  <si>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</si>
  <si>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</si>
  <si>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</si>
  <si>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</si>
  <si>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</si>
  <si>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</si>
  <si>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</si>
  <si>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</si>
  <si>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</si>
  <si>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</si>
  <si>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</si>
  <si>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</si>
  <si>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</si>
  <si>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</si>
  <si>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</si>
  <si>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</si>
  <si>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</si>
  <si>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</si>
  <si>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</si>
  <si>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</si>
  <si>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</si>
  <si>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</si>
  <si>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</si>
  <si>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</si>
  <si>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</si>
  <si>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</si>
  <si>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</si>
  <si>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</si>
  <si>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</si>
  <si>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</si>
  <si>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</si>
  <si>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</si>
  <si>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</si>
  <si>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</si>
  <si>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</si>
  <si>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</si>
  <si>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</si>
  <si>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</si>
  <si>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</si>
  <si>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</si>
  <si>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</si>
  <si>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</si>
  <si>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</si>
  <si>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</si>
  <si>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</si>
  <si>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</si>
  <si>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</si>
  <si>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</si>
  <si>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</si>
  <si>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</si>
  <si>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</si>
  <si>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</si>
  <si>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</si>
  <si>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</si>
  <si>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</si>
  <si>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</si>
  <si>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</si>
  <si>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</si>
  <si>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</si>
  <si>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</si>
  <si>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</si>
  <si>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</si>
  <si>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</si>
  <si>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</si>
  <si>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</si>
  <si>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</si>
  <si>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</si>
  <si>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</si>
  <si>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</si>
  <si>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</si>
  <si>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</si>
  <si>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</si>
  <si>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</si>
  <si>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</si>
  <si>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</si>
  <si>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</si>
  <si>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</si>
  <si>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</si>
  <si>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</si>
  <si>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</si>
  <si>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</si>
  <si>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</si>
  <si>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</si>
  <si>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</si>
  <si>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</si>
  <si>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</si>
  <si>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</si>
  <si>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</si>
  <si>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</si>
  <si>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</si>
  <si>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</si>
  <si>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</si>
  <si>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</si>
  <si>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</si>
  <si>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</si>
  <si>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</si>
  <si>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</si>
  <si>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</si>
  <si>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</si>
  <si>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</si>
  <si>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</si>
  <si>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</si>
  <si>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</si>
  <si>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</si>
  <si>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</si>
  <si>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</si>
  <si>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</si>
  <si>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</si>
  <si>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</si>
  <si>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</si>
  <si>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</si>
  <si>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</si>
  <si>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</si>
  <si>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</si>
  <si>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</si>
  <si>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</si>
  <si>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</si>
  <si>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</si>
  <si>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</si>
  <si>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</si>
  <si>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</si>
  <si>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</si>
  <si>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</si>
  <si>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</si>
  <si>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</si>
  <si>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</si>
  <si>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</si>
  <si>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</si>
  <si>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</si>
  <si>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</si>
  <si>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</si>
  <si>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</si>
  <si>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</si>
  <si>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</si>
  <si>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</si>
  <si>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</si>
  <si>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</si>
  <si>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</si>
  <si>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</si>
  <si>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</si>
  <si>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</si>
  <si>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</si>
  <si>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</si>
  <si>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</si>
  <si>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</si>
  <si>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</si>
  <si>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</si>
  <si>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</si>
  <si>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</si>
  <si>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</si>
  <si>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</si>
  <si>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</si>
  <si>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</si>
  <si>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</si>
  <si>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</si>
  <si>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</si>
  <si>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</si>
  <si>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</si>
  <si>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</si>
  <si>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</si>
  <si>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</si>
  <si>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</si>
  <si>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</si>
  <si>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</si>
  <si>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</si>
  <si>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</si>
  <si>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</si>
  <si>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</si>
  <si>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</si>
  <si>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</si>
  <si>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</si>
  <si>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</si>
  <si>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</si>
  <si>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</si>
  <si>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</si>
  <si>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</si>
  <si>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</si>
  <si>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</si>
  <si>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</si>
  <si>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</si>
  <si>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</si>
  <si>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</si>
  <si>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</si>
  <si>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</si>
  <si>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</si>
  <si>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</si>
  <si>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</si>
  <si>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</si>
  <si>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</si>
  <si>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</si>
  <si>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</si>
  <si>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</si>
  <si>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</si>
  <si>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</si>
  <si>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</si>
  <si>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</si>
  <si>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</si>
  <si>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</si>
  <si>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</si>
  <si>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</si>
  <si>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</si>
  <si>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</si>
  <si>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</si>
  <si>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</si>
  <si>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</si>
  <si>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</si>
  <si>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</si>
  <si>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</si>
  <si>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</si>
  <si>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</si>
  <si>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</si>
  <si>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</si>
  <si>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</si>
  <si>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</si>
  <si>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</si>
  <si>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</si>
  <si>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</si>
  <si>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</si>
  <si>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</si>
  <si>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</si>
  <si>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</si>
  <si>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</si>
  <si>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</si>
  <si>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</si>
  <si>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</si>
  <si>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</si>
  <si>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</si>
  <si>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</si>
  <si>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</si>
  <si>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</si>
  <si>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</si>
  <si>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</si>
  <si>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</si>
  <si>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</si>
  <si>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</si>
  <si>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</si>
  <si>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</si>
  <si>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</si>
  <si>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</si>
  <si>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</si>
  <si>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</si>
  <si>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</si>
  <si>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</si>
  <si>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</si>
  <si>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</si>
  <si>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</si>
  <si>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</si>
  <si>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</si>
  <si>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</si>
  <si>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</si>
  <si>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</si>
  <si>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</si>
  <si>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</si>
  <si>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</si>
  <si>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</si>
  <si>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</si>
  <si>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</si>
  <si>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</si>
  <si>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</si>
  <si>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</si>
  <si>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</si>
  <si>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</si>
  <si>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</si>
  <si>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</si>
  <si>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</si>
  <si>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</si>
  <si>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</si>
  <si>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</si>
  <si>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</si>
  <si>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</si>
  <si>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</si>
  <si>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</si>
  <si>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</si>
  <si>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</si>
  <si>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</si>
  <si>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</si>
  <si>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</si>
  <si>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</si>
  <si>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</si>
  <si>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</si>
  <si>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</si>
  <si>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</si>
  <si>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</si>
  <si>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</si>
  <si>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</si>
  <si>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</si>
  <si>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</si>
  <si>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</si>
  <si>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</si>
  <si>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</si>
  <si>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</si>
  <si>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</si>
  <si>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</si>
  <si>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</si>
  <si>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</si>
  <si>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</si>
  <si>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</si>
  <si>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</si>
  <si>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</si>
  <si>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</si>
  <si>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</si>
  <si>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</si>
  <si>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</si>
  <si>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</si>
  <si>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</si>
  <si>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</si>
  <si>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</si>
  <si>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</si>
  <si>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</si>
  <si>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</si>
  <si>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</si>
  <si>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</si>
  <si>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</si>
  <si>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</si>
  <si>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</si>
  <si>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</si>
  <si>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</si>
  <si>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</si>
  <si>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</si>
  <si>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</si>
  <si>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</si>
  <si>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</si>
  <si>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</si>
  <si>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</si>
  <si>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</si>
  <si>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</si>
  <si>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</si>
  <si>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</si>
  <si>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</si>
  <si>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</si>
  <si>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</si>
  <si>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</si>
  <si>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</si>
  <si>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</si>
  <si>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</si>
  <si>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</si>
  <si>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</si>
  <si>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</si>
  <si>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</si>
  <si>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</si>
  <si>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</si>
  <si>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</si>
  <si>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</si>
  <si>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</si>
  <si>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</si>
  <si>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</si>
  <si>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</si>
  <si>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</si>
  <si>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</si>
  <si>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</si>
  <si>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</si>
  <si>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</si>
  <si>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</si>
  <si>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</si>
  <si>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</si>
  <si>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</si>
  <si>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</si>
  <si>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</si>
  <si>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</si>
  <si>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</si>
  <si>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</si>
  <si>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</si>
  <si>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</si>
  <si>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</si>
  <si>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</si>
  <si>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</si>
  <si>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</si>
  <si>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</si>
  <si>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</si>
  <si>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</si>
  <si>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</si>
  <si>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</si>
  <si>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</si>
  <si>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</si>
  <si>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</si>
  <si>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</si>
  <si>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</si>
  <si>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</si>
  <si>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</si>
  <si>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</si>
  <si>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</si>
  <si>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</si>
  <si>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</si>
  <si>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</si>
  <si>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</si>
  <si>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</si>
  <si>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</si>
  <si>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</si>
  <si>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</si>
  <si>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</si>
  <si>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</si>
  <si>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</si>
  <si>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</si>
  <si>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</si>
  <si>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</si>
  <si>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</si>
  <si>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</si>
  <si>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</si>
  <si>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</si>
  <si>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</si>
  <si>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</si>
  <si>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</si>
  <si>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</si>
  <si>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</si>
  <si>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</si>
  <si>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</si>
  <si>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</si>
  <si>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</si>
  <si>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</si>
  <si>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</si>
  <si>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</si>
  <si>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</si>
  <si>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</si>
  <si>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</si>
  <si>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</si>
  <si>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</si>
  <si>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</si>
  <si>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</si>
  <si>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</si>
  <si>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</si>
  <si>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</si>
  <si>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</si>
  <si>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</si>
  <si>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</si>
  <si>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</si>
  <si>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</si>
  <si>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</si>
  <si>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</si>
  <si>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</si>
  <si>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</si>
  <si>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</si>
  <si>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</si>
  <si>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</si>
  <si>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</si>
  <si>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</si>
  <si>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</si>
  <si>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</si>
  <si>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</si>
  <si>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</si>
  <si>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</si>
  <si>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</si>
  <si>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</si>
  <si>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</si>
  <si>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</si>
  <si>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</si>
  <si>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</si>
  <si>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</si>
  <si>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</si>
  <si>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</si>
  <si>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</si>
  <si>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</si>
  <si>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</si>
  <si>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</si>
  <si>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</si>
  <si>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</si>
  <si>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</si>
  <si>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</si>
  <si>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</si>
  <si>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</si>
  <si>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</si>
  <si>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</si>
  <si>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</si>
  <si>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</si>
  <si>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</si>
  <si>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</si>
  <si>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</si>
  <si>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</si>
  <si>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</si>
  <si>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</si>
  <si>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</si>
  <si>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</si>
  <si>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</si>
  <si>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</si>
  <si>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</si>
  <si>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</si>
  <si>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</si>
  <si>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</si>
  <si>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</si>
  <si>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</si>
  <si>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</si>
  <si>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</si>
  <si>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</si>
  <si>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</si>
  <si>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</si>
  <si>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</si>
  <si>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</si>
  <si>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</si>
  <si>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</si>
  <si>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</si>
  <si>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</si>
  <si>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</si>
  <si>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</si>
  <si>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</si>
  <si>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</si>
  <si>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</si>
  <si>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</si>
  <si>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</si>
  <si>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</si>
  <si>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</si>
  <si>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</si>
  <si>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</si>
  <si>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</si>
  <si>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</si>
  <si>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</si>
  <si>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</si>
  <si>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</si>
  <si>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</si>
  <si>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</si>
  <si>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</si>
  <si>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</si>
  <si>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</si>
  <si>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</si>
  <si>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</si>
  <si>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</si>
  <si>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</si>
  <si>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</si>
  <si>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</si>
  <si>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</si>
  <si>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</si>
  <si>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</si>
  <si>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</si>
  <si>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</si>
  <si>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</si>
  <si>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</si>
  <si>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</si>
  <si>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</si>
  <si>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</si>
  <si>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</si>
  <si>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</si>
  <si>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</si>
  <si>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</si>
  <si>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</si>
  <si>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</si>
  <si>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</si>
  <si>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</si>
  <si>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</si>
  <si>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</si>
  <si>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</si>
  <si>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</si>
  <si>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</si>
  <si>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</si>
  <si>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</si>
  <si>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</si>
  <si>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</si>
  <si>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</si>
  <si>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</si>
  <si>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</si>
  <si>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</si>
  <si>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</si>
  <si>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</si>
  <si>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</si>
  <si>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</si>
  <si>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</si>
  <si>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</si>
  <si>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</si>
  <si>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</si>
  <si>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</si>
  <si>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</si>
  <si>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</si>
  <si>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</si>
  <si>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</si>
  <si>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</si>
  <si>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</si>
  <si>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</si>
  <si>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</si>
  <si>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</si>
  <si>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</si>
  <si>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</si>
  <si>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</si>
  <si>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</si>
  <si>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</si>
  <si>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</si>
  <si>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</si>
  <si>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</si>
  <si>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</si>
  <si>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</si>
  <si>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</si>
  <si>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</si>
  <si>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</si>
  <si>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</si>
  <si>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</si>
  <si>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</si>
  <si>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</si>
  <si>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</si>
  <si>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</si>
  <si>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</si>
  <si>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</si>
  <si>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</si>
  <si>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</si>
  <si>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</si>
  <si>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</si>
  <si>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</si>
  <si>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</si>
  <si>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</si>
  <si>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</si>
  <si>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</si>
  <si>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</si>
  <si>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</si>
  <si>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</si>
  <si>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</si>
  <si>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</si>
  <si>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</si>
  <si>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</si>
  <si>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</si>
  <si>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</si>
  <si>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</si>
  <si>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</si>
  <si>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</si>
  <si>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</si>
  <si>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</si>
  <si>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</si>
  <si>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</si>
  <si>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</si>
  <si>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</si>
  <si>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</si>
  <si>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</si>
  <si>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</si>
  <si>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</si>
  <si>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</si>
  <si>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</si>
  <si>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</si>
  <si>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</si>
  <si>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</si>
  <si>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</si>
  <si>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</si>
  <si>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</si>
  <si>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</si>
  <si>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</si>
  <si>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</si>
  <si>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</si>
  <si>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</si>
  <si>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</si>
  <si>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</si>
  <si>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</si>
  <si>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</si>
  <si>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</si>
  <si>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</si>
  <si>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</si>
  <si>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</si>
  <si>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</si>
  <si>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</si>
  <si>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</si>
  <si>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</si>
  <si>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</si>
  <si>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</si>
  <si>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</si>
  <si>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</si>
  <si>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</si>
  <si>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</si>
  <si>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</si>
  <si>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</si>
  <si>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</si>
  <si>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</si>
  <si>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</si>
  <si>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</si>
  <si>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</si>
  <si>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</si>
  <si>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</si>
  <si>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</si>
  <si>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</si>
  <si>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</si>
  <si>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</si>
  <si>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</si>
  <si>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</si>
  <si>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</si>
  <si>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</si>
  <si>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</si>
  <si>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</si>
  <si>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</si>
  <si>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</si>
  <si>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</si>
  <si>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</si>
  <si>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</si>
  <si>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</si>
  <si>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</si>
  <si>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</si>
  <si>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</si>
  <si>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</si>
  <si>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</si>
  <si>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</si>
  <si>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</si>
  <si>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</si>
  <si>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</si>
  <si>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</si>
  <si>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</si>
  <si>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</si>
  <si>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</si>
  <si>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</si>
  <si>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</si>
  <si>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</si>
  <si>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</si>
  <si>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</si>
  <si>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</si>
  <si>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</si>
  <si>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</si>
  <si>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</si>
  <si>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</si>
  <si>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</si>
  <si>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</si>
  <si>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</si>
  <si>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</si>
  <si>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</si>
  <si>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</si>
  <si>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</si>
  <si>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</si>
  <si>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</si>
  <si>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</si>
  <si>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</si>
  <si>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</si>
  <si>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</si>
  <si>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</si>
  <si>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</si>
  <si>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</si>
  <si>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</si>
  <si>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</si>
  <si>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</si>
  <si>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</si>
  <si>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</si>
  <si>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</si>
  <si>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</si>
  <si>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</si>
  <si>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</si>
  <si>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</si>
  <si>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</si>
  <si>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</si>
  <si>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</si>
  <si>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</si>
  <si>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</si>
  <si>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</si>
  <si>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</si>
  <si>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</si>
  <si>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</si>
  <si>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</si>
  <si>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</si>
  <si>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</si>
  <si>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</si>
  <si>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</si>
  <si>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</si>
  <si>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</si>
  <si>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</si>
  <si>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</si>
  <si>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</si>
  <si>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</si>
  <si>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</si>
  <si>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</si>
  <si>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</si>
  <si>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</si>
  <si>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</si>
  <si>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</si>
  <si>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</si>
  <si>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</si>
  <si>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</si>
  <si>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</si>
  <si>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</si>
  <si>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</si>
  <si>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</si>
  <si>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</si>
  <si>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</si>
  <si>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</si>
  <si>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</si>
  <si>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</si>
  <si>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</si>
  <si>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</si>
  <si>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</si>
  <si>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</si>
  <si>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</si>
  <si>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</si>
  <si>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</si>
  <si>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</si>
  <si>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</si>
  <si>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</si>
  <si>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</si>
  <si>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</si>
  <si>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</si>
  <si>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</si>
  <si>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</si>
  <si>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</si>
  <si>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</si>
  <si>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</si>
  <si>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</si>
  <si>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</si>
  <si>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</si>
  <si>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</si>
  <si>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</si>
  <si>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</si>
  <si>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</si>
  <si>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</si>
  <si>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</si>
  <si>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</si>
  <si>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</si>
  <si>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</si>
  <si>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</si>
  <si>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</si>
  <si>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</si>
  <si>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</si>
  <si>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</si>
  <si>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</si>
  <si>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</si>
  <si>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</si>
  <si>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</si>
  <si>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</si>
  <si>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</si>
  <si>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</si>
  <si>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</si>
  <si>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</si>
  <si>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</si>
  <si>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</si>
  <si>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</si>
  <si>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</si>
  <si>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</si>
  <si>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</si>
  <si>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</si>
  <si>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</si>
  <si>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</si>
  <si>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</si>
  <si>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</si>
  <si>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</si>
  <si>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</si>
  <si>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</si>
  <si>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</si>
  <si>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</si>
  <si>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</si>
  <si>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</si>
  <si>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</si>
  <si>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</si>
  <si>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</si>
  <si>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</si>
  <si>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</si>
  <si>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</si>
  <si>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</si>
  <si>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</si>
  <si>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</si>
  <si>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</si>
  <si>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</si>
  <si>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</si>
  <si>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</si>
  <si>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</si>
  <si>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</si>
  <si>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</si>
  <si>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</si>
  <si>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</si>
  <si>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</si>
  <si>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</si>
  <si>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</si>
  <si>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</si>
  <si>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</si>
  <si>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</si>
  <si>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</si>
  <si>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</si>
  <si>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</si>
  <si>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</si>
  <si>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</si>
  <si>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</si>
  <si>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</si>
  <si>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</si>
  <si>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</si>
  <si>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</si>
  <si>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</si>
  <si>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</si>
  <si>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</si>
  <si>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</si>
  <si>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</si>
  <si>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</si>
  <si>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</si>
  <si>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</si>
  <si>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</si>
  <si>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</si>
  <si>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</si>
  <si>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</si>
  <si>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</si>
  <si>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</si>
  <si>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</si>
  <si>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</si>
  <si>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</si>
  <si>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</si>
  <si>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</si>
  <si>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</si>
  <si>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</si>
  <si>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</si>
  <si>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</si>
  <si>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</si>
  <si>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</si>
  <si>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</si>
  <si>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</si>
  <si>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</si>
  <si>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</si>
  <si>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</si>
  <si>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</si>
  <si>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</si>
  <si>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</si>
  <si>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</si>
  <si>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</si>
  <si>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</si>
  <si>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</si>
  <si>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</si>
  <si>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</si>
  <si>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</si>
  <si>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</si>
  <si>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</si>
  <si>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</si>
  <si>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</si>
  <si>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</si>
  <si>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</si>
  <si>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</si>
  <si>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</si>
  <si>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</si>
  <si>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</si>
  <si>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</si>
  <si>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</si>
  <si>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</si>
  <si>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</si>
  <si>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</si>
  <si>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</si>
  <si>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</si>
  <si>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</si>
  <si>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</si>
  <si>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</si>
  <si>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</si>
  <si>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</si>
  <si>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</si>
  <si>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</si>
  <si>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</si>
  <si>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</si>
  <si>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</si>
  <si>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</si>
  <si>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</si>
  <si>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</si>
  <si>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</si>
  <si>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</si>
  <si>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</si>
  <si>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</si>
  <si>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</si>
  <si>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</si>
  <si>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</si>
  <si>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</si>
  <si>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</si>
  <si>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</si>
  <si>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</si>
  <si>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</si>
  <si>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</si>
  <si>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</si>
  <si>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</si>
  <si>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</si>
  <si>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</si>
  <si>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</si>
  <si>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</si>
  <si>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</si>
  <si>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</si>
  <si>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</si>
  <si>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</si>
  <si>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</si>
  <si>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</si>
  <si>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</si>
  <si>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</si>
  <si>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</si>
  <si>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</si>
  <si>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</si>
  <si>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</si>
  <si>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</si>
  <si>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</si>
  <si>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</si>
  <si>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</si>
  <si>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</si>
  <si>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</si>
  <si>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</si>
  <si>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</si>
  <si>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</si>
  <si>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</si>
  <si>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</si>
  <si>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</si>
  <si>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</si>
  <si>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</si>
  <si>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</si>
  <si>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</si>
  <si>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</si>
  <si>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</si>
  <si>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</si>
  <si>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</si>
  <si>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</si>
  <si>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</si>
  <si>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</si>
  <si>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</si>
  <si>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</si>
  <si>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</si>
  <si>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</si>
  <si>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</si>
  <si>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</si>
  <si>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</si>
  <si>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</si>
  <si>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</si>
  <si>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</si>
  <si>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</si>
  <si>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</si>
  <si>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</si>
  <si>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</si>
  <si>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</si>
  <si>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</si>
  <si>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</si>
  <si>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</si>
  <si>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</si>
  <si>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</si>
  <si>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</si>
  <si>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</si>
  <si>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</si>
  <si>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</si>
  <si>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</si>
  <si>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</si>
  <si>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</si>
  <si>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</si>
  <si>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</si>
  <si>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</si>
  <si>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</si>
  <si>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</si>
  <si>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</si>
  <si>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</si>
  <si>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</si>
  <si>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</si>
  <si>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</si>
  <si>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</si>
  <si>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</si>
  <si>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</si>
  <si>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</si>
  <si>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</si>
  <si>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</si>
  <si>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</si>
  <si>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</si>
  <si>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</si>
  <si>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</si>
  <si>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</si>
  <si>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</si>
  <si>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</si>
  <si>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</si>
  <si>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</si>
  <si>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</si>
  <si>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</si>
  <si>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</si>
  <si>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</si>
  <si>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</si>
  <si>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</si>
  <si>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</si>
  <si>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</si>
  <si>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</si>
  <si>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</si>
  <si>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</si>
  <si>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</si>
  <si>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</si>
  <si>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</si>
  <si>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</si>
  <si>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</si>
  <si>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</si>
  <si>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</si>
  <si>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</si>
  <si>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</si>
  <si>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</si>
  <si>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</si>
  <si>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</si>
  <si>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</si>
  <si>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</si>
  <si>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</si>
  <si>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</si>
  <si>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</si>
  <si>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</si>
  <si>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</si>
  <si>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</si>
  <si>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</si>
  <si>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</si>
  <si>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</si>
  <si>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</si>
  <si>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</si>
  <si>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</si>
  <si>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</si>
  <si>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</si>
  <si>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</si>
  <si>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</si>
  <si>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</si>
  <si>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</si>
  <si>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</si>
  <si>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</si>
  <si>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</si>
  <si>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</si>
  <si>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</si>
  <si>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</si>
  <si>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</si>
  <si>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</si>
  <si>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</si>
  <si>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</si>
  <si>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</si>
  <si>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</si>
  <si>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</si>
  <si>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</si>
  <si>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</si>
  <si>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</si>
  <si>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</si>
  <si>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</si>
  <si>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</si>
  <si>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</si>
  <si>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</si>
  <si>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</si>
  <si>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</si>
  <si>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</si>
  <si>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</si>
  <si>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</si>
  <si>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</si>
  <si>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</si>
  <si>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</si>
  <si>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</si>
  <si>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</si>
  <si>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</si>
  <si>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</si>
  <si>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</si>
  <si>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</si>
  <si>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</si>
  <si>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</si>
  <si>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</si>
  <si>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</si>
  <si>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</si>
  <si>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</si>
  <si>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</si>
  <si>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</si>
  <si>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</si>
  <si>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</si>
  <si>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</si>
  <si>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</si>
  <si>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</si>
  <si>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</si>
  <si>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</si>
  <si>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</si>
  <si>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</si>
  <si>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</si>
  <si>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</si>
  <si>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</si>
  <si>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</si>
  <si>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</si>
  <si>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</si>
  <si>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</si>
  <si>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</si>
  <si>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</si>
  <si>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</si>
  <si>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</si>
  <si>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</si>
  <si>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</si>
  <si>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</si>
  <si>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</si>
  <si>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</si>
  <si>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</si>
  <si>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</si>
  <si>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</si>
  <si>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</si>
  <si>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</si>
  <si>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</si>
  <si>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</si>
  <si>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</si>
  <si>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</si>
  <si>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</si>
  <si>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</si>
  <si>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</si>
  <si>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</si>
  <si>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</si>
  <si>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</si>
  <si>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</si>
  <si>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</si>
  <si>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</si>
  <si>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</si>
  <si>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</si>
  <si>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</si>
  <si>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</si>
  <si>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</si>
  <si>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</si>
  <si>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</si>
  <si>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</si>
  <si>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</si>
  <si>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</si>
  <si>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</si>
  <si>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</si>
  <si>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</si>
  <si>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</si>
  <si>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</si>
  <si>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</si>
  <si>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</si>
  <si>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</si>
  <si>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</si>
  <si>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</si>
  <si>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</si>
  <si>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</si>
  <si>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</si>
  <si>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</si>
  <si>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</si>
  <si>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</si>
  <si>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</si>
  <si>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</si>
  <si>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</si>
  <si>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</si>
  <si>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</si>
  <si>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</si>
  <si>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</si>
  <si>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</si>
  <si>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</si>
  <si>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</si>
  <si>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</si>
  <si>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</si>
  <si>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</si>
  <si>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</si>
  <si>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</si>
  <si>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</si>
  <si>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</si>
  <si>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</si>
  <si>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</si>
  <si>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</si>
  <si>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</si>
  <si>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</si>
  <si>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</si>
  <si>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</si>
  <si>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</si>
  <si>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</si>
  <si>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</si>
  <si>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</si>
  <si>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</si>
  <si>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</si>
  <si>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</si>
  <si>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</si>
  <si>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</si>
  <si>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</si>
  <si>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</si>
  <si>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</si>
  <si>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</si>
  <si>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</si>
  <si>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</si>
  <si>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</si>
  <si>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</si>
  <si>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</si>
  <si>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</si>
  <si>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</si>
  <si>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</si>
  <si>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</si>
  <si>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</si>
  <si>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</si>
  <si>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</si>
  <si>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</si>
  <si>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</si>
  <si>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</si>
  <si>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</si>
  <si>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</si>
  <si>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</si>
  <si>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</si>
  <si>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</si>
  <si>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</si>
  <si>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</si>
  <si>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</si>
  <si>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</si>
  <si>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</si>
  <si>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</si>
  <si>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</si>
  <si>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</si>
  <si>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</si>
  <si>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</si>
  <si>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</si>
  <si>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</si>
  <si>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</si>
  <si>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</si>
  <si>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</si>
  <si>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</si>
  <si>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</si>
  <si>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</si>
  <si>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</si>
  <si>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</si>
  <si>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</si>
  <si>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</si>
  <si>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</si>
  <si>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</si>
  <si>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</si>
  <si>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</si>
  <si>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</si>
  <si>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</si>
  <si>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</si>
  <si>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</si>
  <si>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</si>
  <si>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</si>
  <si>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</si>
  <si>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</si>
  <si>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</si>
  <si>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</si>
  <si>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</si>
  <si>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</si>
  <si>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</si>
  <si>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</si>
  <si>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</si>
  <si>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</si>
  <si>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</si>
  <si>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</si>
  <si>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</si>
  <si>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</si>
  <si>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</si>
  <si>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</si>
  <si>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</si>
  <si>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</si>
  <si>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</si>
  <si>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</si>
  <si>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</si>
  <si>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</si>
  <si>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</si>
  <si>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</si>
  <si>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</si>
  <si>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</si>
  <si>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</si>
  <si>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</si>
  <si>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</si>
  <si>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</si>
  <si>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</si>
  <si>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</si>
  <si>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</si>
  <si>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</si>
  <si>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</si>
  <si>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</si>
  <si>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</si>
  <si>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</si>
  <si>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</si>
  <si>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</si>
  <si>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</si>
  <si>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</si>
  <si>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</si>
  <si>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</si>
  <si>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</si>
  <si>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</si>
  <si>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</si>
  <si>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</si>
  <si>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</si>
  <si>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</si>
  <si>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</si>
  <si>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</si>
  <si>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</si>
  <si>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</si>
  <si>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</si>
  <si>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</si>
  <si>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</si>
  <si>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</si>
  <si>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</si>
  <si>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</si>
  <si>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</si>
  <si>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</si>
  <si>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</si>
  <si>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</si>
  <si>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</si>
  <si>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</si>
  <si>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</si>
  <si>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</si>
  <si>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</si>
  <si>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</si>
  <si>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</si>
  <si>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</si>
  <si>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</si>
  <si>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</si>
  <si>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</si>
  <si>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</si>
  <si>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</si>
  <si>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</si>
  <si>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</si>
  <si>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</si>
  <si>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</si>
  <si>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</si>
  <si>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</si>
  <si>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</si>
  <si>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</si>
  <si>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</si>
  <si>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</si>
  <si>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</si>
  <si>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</si>
  <si>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</si>
  <si>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</si>
  <si>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</si>
  <si>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</si>
  <si>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</si>
  <si>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</si>
  <si>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</si>
  <si>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</si>
  <si>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</si>
  <si>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</si>
  <si>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</si>
  <si>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</si>
  <si>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</si>
  <si>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</si>
  <si>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</si>
  <si>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</si>
  <si>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</si>
  <si>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</si>
  <si>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</si>
  <si>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</si>
  <si>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</si>
  <si>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</si>
  <si>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</si>
  <si>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</si>
  <si>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</si>
  <si>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</si>
  <si>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</si>
  <si>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</si>
  <si>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</si>
  <si>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</si>
  <si>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</si>
  <si>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</si>
  <si>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</si>
  <si>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</si>
  <si>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</si>
  <si>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</si>
  <si>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</si>
  <si>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</si>
  <si>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</si>
  <si>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</si>
  <si>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</si>
  <si>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</si>
  <si>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</si>
  <si>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</si>
  <si>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</si>
  <si>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</si>
  <si>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</si>
  <si>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</si>
  <si>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</si>
  <si>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</si>
  <si>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</si>
  <si>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</si>
  <si>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</si>
  <si>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</si>
  <si>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</si>
  <si>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</si>
  <si>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</si>
  <si>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</si>
  <si>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</si>
  <si>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</si>
  <si>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</si>
  <si>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</si>
  <si>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</si>
  <si>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</si>
  <si>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</si>
  <si>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</si>
  <si>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</si>
  <si>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</si>
  <si>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</si>
  <si>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</si>
  <si>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</si>
  <si>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</si>
  <si>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</si>
  <si>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</si>
  <si>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</si>
  <si>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</si>
  <si>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</si>
  <si>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</si>
  <si>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</si>
  <si>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</si>
  <si>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</si>
  <si>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</si>
  <si>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</si>
  <si>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</si>
  <si>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</si>
  <si>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</si>
  <si>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</si>
  <si>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</si>
  <si>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</si>
  <si>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</si>
  <si>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</si>
  <si>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</si>
  <si>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</si>
  <si>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</si>
  <si>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</si>
  <si>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</si>
  <si>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</si>
  <si>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</si>
  <si>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</si>
  <si>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</si>
  <si>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</si>
  <si>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</si>
  <si>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</si>
  <si>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</si>
  <si>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</si>
  <si>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</si>
  <si>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</si>
  <si>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</si>
  <si>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</si>
  <si>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</si>
  <si>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</si>
  <si>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</si>
  <si>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</si>
  <si>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</si>
  <si>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</si>
  <si>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</si>
  <si>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</si>
  <si>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</si>
  <si>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</si>
  <si>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</si>
  <si>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</si>
  <si>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</si>
  <si>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</si>
  <si>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</si>
  <si>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</si>
  <si>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</si>
  <si>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</si>
  <si>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</si>
  <si>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</si>
  <si>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</si>
  <si>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</si>
  <si>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</si>
  <si>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</si>
  <si>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</si>
  <si>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</si>
  <si>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</si>
  <si>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</si>
  <si>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</si>
  <si>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</si>
  <si>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</si>
  <si>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</si>
  <si>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</si>
  <si>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</si>
  <si>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</si>
  <si>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</si>
  <si>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</si>
  <si>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</si>
  <si>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</si>
  <si>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</si>
  <si>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</si>
  <si>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</si>
  <si>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</si>
  <si>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</si>
  <si>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</si>
  <si>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</si>
  <si>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</si>
  <si>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</si>
  <si>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</si>
  <si>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</si>
  <si>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</si>
  <si>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</si>
  <si>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</si>
  <si>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</si>
  <si>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</si>
  <si>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</si>
  <si>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</si>
  <si>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</si>
  <si>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</si>
  <si>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</si>
  <si>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</si>
  <si>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</si>
  <si>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</si>
  <si>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</si>
  <si>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</si>
  <si>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</si>
  <si>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</si>
  <si>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</si>
  <si>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</si>
  <si>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</si>
  <si>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</si>
  <si>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</si>
  <si>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</si>
  <si>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</si>
  <si>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</si>
  <si>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</si>
  <si>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</si>
  <si>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</si>
  <si>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</si>
  <si>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</si>
  <si>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</si>
  <si>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</si>
  <si>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</si>
  <si>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</si>
  <si>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</si>
  <si>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</si>
  <si>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</si>
  <si>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</si>
  <si>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</si>
  <si>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</si>
  <si>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</si>
  <si>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</si>
  <si>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</si>
  <si>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</si>
  <si>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</si>
  <si>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</si>
  <si>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</si>
  <si>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</si>
  <si>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</si>
  <si>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</si>
  <si>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</si>
  <si>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</si>
  <si>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</si>
  <si>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</si>
  <si>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</si>
  <si>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</si>
  <si>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</si>
  <si>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</si>
  <si>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</si>
  <si>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</si>
  <si>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</si>
  <si>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</si>
  <si>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</si>
  <si>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</si>
  <si>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</si>
  <si>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</si>
  <si>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</si>
  <si>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</si>
  <si>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</si>
  <si>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</si>
  <si>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</si>
  <si>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</si>
  <si>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</si>
  <si>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</si>
  <si>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</si>
  <si>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</si>
  <si>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</si>
  <si>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</si>
  <si>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</si>
  <si>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</si>
  <si>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</si>
  <si>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</si>
  <si>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</si>
  <si>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</si>
  <si>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</si>
  <si>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</si>
  <si>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</si>
  <si>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</si>
  <si>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</si>
  <si>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</si>
  <si>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</si>
  <si>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</si>
  <si>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</si>
  <si>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</si>
  <si>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</si>
  <si>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</si>
  <si>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</si>
  <si>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</si>
  <si>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</si>
  <si>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</si>
  <si>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</si>
  <si>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</si>
  <si>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</si>
  <si>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</si>
  <si>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</si>
  <si>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</si>
  <si>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</si>
  <si>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</si>
  <si>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</si>
  <si>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</si>
  <si>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</si>
  <si>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</si>
  <si>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</si>
  <si>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</si>
  <si>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</si>
  <si>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</si>
  <si>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</si>
  <si>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</si>
  <si>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</si>
  <si>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</si>
  <si>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</si>
  <si>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</si>
  <si>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</si>
  <si>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</si>
  <si>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</si>
  <si>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</si>
  <si>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</si>
  <si>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</si>
  <si>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</si>
  <si>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</si>
  <si>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</si>
  <si>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</si>
  <si>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</si>
  <si>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</si>
  <si>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</si>
  <si>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</si>
  <si>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</si>
  <si>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</si>
  <si>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</si>
  <si>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</si>
  <si>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</si>
  <si>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</si>
  <si>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</si>
  <si>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</si>
  <si>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</si>
  <si>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</si>
  <si>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</si>
  <si>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</si>
  <si>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</si>
  <si>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</si>
  <si>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</si>
  <si>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</si>
  <si>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</si>
  <si>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</si>
  <si>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</si>
  <si>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</si>
  <si>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</si>
  <si>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</si>
  <si>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</si>
  <si>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</si>
  <si>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</si>
  <si>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</si>
  <si>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</si>
  <si>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</si>
  <si>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</si>
  <si>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</si>
  <si>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</si>
  <si>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</si>
  <si>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</si>
  <si>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</si>
  <si>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</si>
  <si>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</si>
  <si>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</si>
  <si>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</si>
  <si>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</si>
  <si>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</si>
  <si>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</si>
  <si>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</si>
  <si>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</si>
  <si>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</si>
  <si>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</si>
  <si>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</si>
  <si>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</si>
  <si>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</si>
  <si>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</si>
  <si>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</si>
  <si>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</si>
  <si>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</si>
  <si>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</si>
  <si>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</si>
  <si>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</si>
  <si>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</si>
  <si>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</si>
  <si>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</si>
  <si>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</si>
  <si>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</si>
  <si>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</si>
  <si>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</si>
  <si>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</si>
  <si>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</si>
  <si>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</si>
  <si>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</si>
  <si>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</si>
  <si>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</si>
  <si>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</si>
  <si>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</si>
  <si>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</si>
  <si>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</si>
  <si>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</si>
  <si>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</si>
  <si>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</si>
  <si>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</si>
  <si>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</si>
  <si>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</si>
  <si>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</si>
  <si>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</si>
  <si>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</si>
  <si>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</si>
  <si>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</si>
  <si>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</si>
  <si>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</si>
  <si>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</si>
  <si>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</si>
  <si>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</si>
  <si>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</si>
  <si>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</si>
  <si>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</si>
  <si>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</si>
  <si>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</si>
  <si>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</si>
  <si>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</si>
  <si>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</si>
  <si>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</si>
  <si>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</si>
  <si>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</si>
  <si>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</si>
  <si>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</si>
  <si>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</si>
  <si>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</si>
  <si>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</si>
  <si>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</si>
  <si>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</si>
  <si>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</si>
  <si>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</si>
  <si>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</si>
  <si>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</si>
  <si>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</si>
  <si>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</si>
  <si>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</si>
  <si>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</si>
  <si>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</si>
  <si>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</si>
  <si>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</si>
  <si>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</si>
  <si>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</si>
  <si>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</si>
  <si>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</si>
  <si>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</si>
  <si>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</si>
  <si>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</si>
  <si>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</si>
  <si>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</si>
  <si>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</si>
  <si>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</si>
  <si>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</si>
  <si>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</si>
  <si>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</si>
  <si>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</si>
  <si>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</si>
  <si>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</si>
  <si>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</si>
  <si>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</si>
  <si>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</si>
  <si>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</si>
  <si>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</si>
  <si>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</si>
  <si>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</si>
  <si>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</si>
  <si>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</si>
  <si>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</si>
  <si>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</si>
  <si>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</si>
  <si>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</si>
  <si>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</si>
  <si>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</si>
  <si>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</si>
  <si>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</si>
  <si>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</si>
  <si>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</si>
  <si>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</si>
  <si>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</si>
  <si>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</si>
  <si>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</si>
  <si>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</si>
  <si>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</si>
  <si>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</si>
  <si>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</si>
  <si>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</si>
  <si>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</si>
  <si>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</si>
  <si>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</si>
  <si>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</si>
  <si>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</si>
  <si>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</si>
  <si>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</si>
  <si>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</si>
  <si>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</si>
  <si>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</si>
  <si>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</si>
  <si>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</si>
  <si>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</si>
  <si>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</si>
  <si>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</si>
  <si>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</si>
  <si>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</si>
  <si>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</si>
  <si>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</si>
  <si>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</si>
  <si>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</si>
  <si>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</si>
  <si>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</si>
  <si>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</si>
  <si>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</si>
  <si>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</si>
  <si>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</si>
  <si>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</si>
  <si>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</si>
  <si>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</si>
  <si>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</si>
  <si>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</si>
  <si>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</si>
  <si>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</si>
  <si>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</si>
  <si>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</si>
  <si>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</si>
  <si>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</si>
  <si>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</si>
  <si>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</si>
  <si>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</si>
  <si>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</si>
  <si>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</si>
  <si>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</si>
  <si>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</si>
  <si>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</si>
  <si>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</si>
  <si>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</si>
  <si>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</si>
  <si>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</si>
  <si>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</si>
  <si>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</si>
  <si>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</si>
  <si>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</si>
  <si>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</si>
  <si>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</si>
  <si>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</si>
  <si>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</si>
  <si>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</si>
  <si>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</si>
  <si>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</si>
  <si>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</si>
  <si>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</si>
  <si>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</si>
  <si>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</si>
  <si>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</si>
  <si>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</si>
  <si>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</si>
  <si>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</si>
  <si>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</si>
  <si>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</si>
  <si>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</si>
  <si>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</si>
  <si>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</si>
  <si>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</si>
  <si>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</si>
  <si>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</si>
  <si>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</si>
  <si>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</si>
  <si>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</si>
  <si>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</si>
  <si>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</si>
  <si>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</si>
  <si>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</si>
  <si>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</si>
  <si>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</si>
  <si>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</si>
  <si>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</si>
  <si>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</si>
  <si>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</si>
  <si>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</si>
  <si>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</si>
  <si>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</si>
  <si>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</si>
  <si>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</si>
  <si>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</si>
  <si>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</si>
  <si>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</si>
  <si>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</si>
  <si>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</si>
  <si>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</si>
  <si>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</si>
  <si>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</si>
  <si>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</si>
  <si>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</si>
  <si>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</si>
  <si>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</si>
  <si>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</si>
  <si>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</si>
  <si>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</si>
  <si>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</si>
  <si>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</si>
  <si>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</si>
  <si>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</si>
  <si>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</si>
  <si>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</si>
  <si>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</si>
  <si>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</si>
  <si>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</si>
  <si>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</si>
  <si>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</si>
  <si>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</si>
  <si>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</si>
  <si>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</si>
  <si>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</si>
  <si>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</si>
  <si>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</si>
  <si>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</si>
  <si>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</si>
  <si>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</si>
  <si>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</si>
  <si>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</si>
  <si>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</si>
  <si>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</si>
  <si>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</si>
  <si>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</si>
  <si>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</si>
  <si>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</si>
  <si>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</si>
  <si>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</si>
  <si>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</si>
  <si>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</si>
  <si>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</si>
  <si>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</si>
  <si>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</si>
  <si>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</si>
  <si>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</si>
  <si>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</si>
  <si>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</si>
  <si>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</si>
  <si>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</si>
  <si>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</si>
  <si>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</si>
  <si>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</si>
  <si>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</si>
  <si>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</si>
  <si>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</si>
  <si>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</si>
  <si>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</si>
  <si>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</si>
  <si>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</si>
  <si>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</si>
  <si>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</si>
  <si>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</si>
  <si>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</si>
  <si>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</si>
  <si>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</si>
  <si>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</si>
  <si>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</si>
  <si>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</si>
  <si>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</si>
  <si>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</si>
  <si>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</si>
  <si>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</si>
  <si>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</si>
  <si>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</si>
  <si>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</si>
  <si>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</si>
  <si>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</si>
  <si>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</si>
  <si>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</si>
  <si>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</si>
  <si>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</si>
  <si>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</si>
  <si>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</si>
  <si>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</si>
  <si>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</si>
  <si>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</si>
  <si>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</si>
  <si>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</si>
  <si>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</si>
  <si>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</si>
  <si>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</si>
  <si>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</si>
  <si>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</si>
  <si>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</si>
  <si>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</si>
  <si>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</si>
  <si>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</si>
  <si>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</si>
  <si>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</si>
  <si>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</si>
  <si>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</si>
  <si>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</si>
  <si>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</si>
  <si>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</si>
  <si>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</si>
  <si>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</si>
  <si>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</si>
  <si>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</si>
  <si>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</si>
  <si>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</si>
  <si>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</si>
  <si>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</si>
  <si>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</si>
  <si>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</si>
  <si>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</si>
  <si>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</si>
  <si>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</si>
  <si>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</si>
  <si>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</si>
  <si>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</si>
  <si>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</si>
  <si>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</si>
  <si>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</si>
  <si>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</si>
  <si>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</si>
  <si>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</si>
  <si>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</si>
  <si>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</si>
  <si>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</si>
  <si>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</si>
  <si>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</si>
  <si>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</si>
  <si>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</si>
  <si>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</si>
  <si>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</si>
  <si>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</si>
  <si>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</si>
  <si>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</si>
  <si>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</si>
  <si>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</si>
  <si>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</si>
  <si>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</si>
  <si>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</si>
  <si>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</si>
  <si>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</si>
  <si>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</si>
  <si>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</si>
  <si>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</si>
  <si>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</si>
  <si>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</si>
  <si>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</si>
  <si>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</si>
  <si>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</si>
  <si>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</si>
  <si>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</si>
  <si>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</si>
  <si>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</si>
  <si>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</si>
  <si>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</si>
  <si>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</si>
  <si>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</si>
  <si>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</si>
  <si>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</si>
  <si>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</si>
  <si>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</si>
  <si>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</si>
  <si>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</si>
  <si>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</si>
  <si>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</si>
  <si>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</si>
  <si>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</si>
  <si>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</si>
  <si>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</si>
  <si>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</si>
  <si>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</si>
  <si>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</si>
  <si>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</si>
  <si>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</si>
  <si>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</si>
  <si>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</si>
  <si>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</si>
  <si>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</si>
  <si>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</si>
  <si>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</si>
  <si>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</si>
  <si>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</si>
  <si>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</si>
  <si>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</si>
  <si>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</si>
  <si>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</si>
  <si>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</si>
  <si>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</si>
  <si>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</si>
  <si>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</si>
  <si>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</si>
  <si>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</si>
  <si>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</si>
  <si>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</si>
  <si>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</si>
  <si>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</si>
  <si>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</si>
  <si>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</si>
  <si>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</si>
  <si>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</si>
  <si>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</si>
  <si>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</si>
  <si>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</si>
  <si>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</si>
  <si>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</si>
  <si>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</si>
  <si>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</si>
  <si>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</si>
  <si>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</si>
  <si>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</si>
  <si>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</si>
  <si>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</si>
  <si>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</si>
  <si>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</si>
  <si>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</si>
  <si>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</si>
  <si>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</si>
  <si>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</si>
  <si>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</si>
  <si>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</si>
  <si>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</si>
  <si>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</si>
  <si>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</si>
  <si>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</si>
  <si>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</si>
  <si>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</si>
  <si>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</si>
  <si>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</si>
  <si>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</si>
  <si>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</si>
  <si>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</si>
  <si>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</si>
  <si>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</si>
  <si>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</si>
  <si>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</si>
  <si>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</si>
  <si>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</si>
  <si>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</si>
  <si>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</si>
  <si>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</si>
  <si>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</si>
  <si>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</si>
  <si>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</si>
  <si>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</si>
  <si>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</si>
  <si>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</si>
  <si>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</si>
  <si>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</si>
  <si>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</si>
  <si>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</si>
  <si>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</si>
  <si>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</si>
  <si>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</si>
  <si>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</si>
  <si>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</si>
  <si>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</si>
  <si>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</si>
  <si>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</si>
  <si>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</si>
  <si>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</si>
  <si>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</si>
  <si>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</si>
  <si>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</si>
  <si>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</si>
  <si>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</si>
  <si>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</si>
  <si>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</si>
  <si>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</si>
  <si>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</si>
  <si>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</si>
  <si>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</si>
  <si>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</si>
  <si>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</si>
  <si>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</si>
  <si>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</si>
  <si>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</si>
  <si>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</si>
  <si>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</si>
  <si>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</si>
  <si>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</si>
  <si>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</si>
  <si>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</si>
  <si>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</si>
  <si>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</si>
  <si>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</si>
  <si>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</si>
  <si>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</si>
  <si>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</si>
  <si>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</si>
  <si>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</si>
  <si>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</si>
  <si>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</si>
  <si>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</si>
  <si>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</si>
  <si>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</si>
  <si>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</si>
  <si>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</si>
  <si>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</si>
  <si>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</si>
  <si>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</si>
  <si>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</si>
  <si>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</si>
  <si>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</si>
  <si>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</si>
  <si>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</si>
  <si>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</si>
  <si>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</si>
  <si>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</si>
  <si>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</si>
  <si>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</si>
  <si>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</si>
  <si>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</si>
  <si>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</si>
  <si>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</si>
  <si>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</si>
  <si>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</si>
  <si>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</si>
  <si>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</si>
  <si>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</si>
  <si>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</si>
  <si>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</si>
  <si>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</si>
  <si>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</si>
  <si>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</si>
  <si>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</si>
  <si>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</si>
  <si>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</si>
  <si>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</si>
  <si>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</si>
  <si>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</si>
  <si>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</si>
  <si>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</si>
  <si>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</si>
  <si>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</si>
  <si>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</si>
  <si>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</si>
  <si>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</si>
  <si>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</si>
  <si>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</si>
  <si>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</si>
  <si>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</si>
  <si>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</si>
  <si>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</si>
  <si>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</si>
  <si>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</si>
  <si>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</si>
  <si>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</si>
  <si>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</si>
  <si>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</si>
  <si>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</si>
  <si>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</si>
  <si>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</si>
  <si>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</si>
  <si>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</si>
  <si>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</si>
  <si>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</si>
  <si>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</si>
  <si>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</si>
  <si>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</si>
  <si>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</si>
  <si>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</si>
  <si>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</si>
  <si>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</si>
  <si>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</si>
  <si>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</si>
  <si>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</si>
  <si>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</si>
  <si>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</si>
  <si>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</si>
  <si>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</si>
  <si>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</si>
  <si>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</si>
  <si>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</si>
  <si>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</si>
  <si>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</si>
  <si>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</si>
  <si>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</si>
  <si>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</si>
  <si>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</si>
  <si>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</si>
  <si>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</si>
  <si>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</si>
  <si>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</si>
  <si>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</si>
  <si>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</si>
  <si>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</si>
  <si>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</si>
  <si>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</si>
  <si>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</si>
  <si>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</si>
  <si>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</si>
  <si>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</si>
  <si>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</si>
  <si>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</si>
  <si>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</si>
  <si>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</si>
  <si>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</si>
  <si>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</si>
  <si>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</si>
  <si>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</si>
  <si>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</si>
  <si>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</si>
  <si>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</si>
  <si>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</si>
  <si>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</si>
  <si>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</si>
  <si>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</si>
  <si>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</si>
  <si>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</si>
  <si>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</si>
  <si>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</si>
  <si>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</si>
  <si>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</si>
  <si>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</si>
  <si>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</si>
  <si>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</si>
  <si>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</si>
  <si>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</si>
  <si>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</si>
  <si>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</si>
  <si>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</si>
  <si>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</si>
  <si>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</si>
  <si>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</si>
  <si>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</si>
  <si>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</si>
  <si>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</si>
  <si>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</si>
  <si>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</si>
  <si>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</si>
  <si>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</si>
  <si>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</si>
  <si>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</si>
  <si>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</si>
  <si>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</si>
  <si>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</si>
  <si>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</si>
  <si>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</si>
  <si>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</si>
  <si>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</si>
  <si>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</si>
  <si>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</si>
  <si>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</si>
  <si>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</si>
  <si>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</si>
  <si>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</si>
  <si>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</si>
  <si>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</si>
  <si>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</si>
  <si>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</si>
  <si>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</si>
  <si>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</si>
  <si>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</si>
  <si>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</si>
  <si>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</si>
  <si>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</si>
  <si>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</si>
  <si>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</si>
  <si>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</si>
  <si>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</si>
  <si>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</si>
  <si>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</si>
  <si>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</si>
  <si>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</si>
  <si>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</si>
  <si>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</si>
  <si>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</si>
  <si>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</si>
  <si>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</si>
  <si>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</si>
  <si>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</si>
  <si>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</si>
  <si>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</si>
  <si>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</si>
  <si>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</si>
  <si>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</si>
  <si>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</si>
  <si>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</si>
  <si>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</si>
  <si>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</si>
  <si>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</si>
  <si>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</si>
  <si>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</si>
  <si>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</si>
  <si>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</si>
  <si>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</si>
  <si>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</si>
  <si>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</si>
  <si>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</si>
  <si>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</si>
  <si>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</si>
  <si>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</si>
  <si>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</si>
  <si>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</si>
  <si>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</si>
  <si>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</si>
  <si>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</si>
  <si>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</si>
  <si>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</si>
  <si>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</si>
  <si>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</si>
  <si>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</si>
  <si>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</si>
  <si>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</si>
  <si>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</si>
  <si>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</si>
  <si>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</si>
  <si>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</si>
  <si>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</si>
  <si>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</si>
  <si>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</si>
  <si>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</si>
  <si>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</si>
  <si>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</si>
  <si>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</si>
  <si>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</si>
  <si>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</si>
  <si>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</si>
  <si>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</si>
  <si>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</si>
  <si>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</si>
  <si>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</si>
  <si>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</si>
  <si>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</si>
  <si>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</si>
  <si>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</si>
  <si>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</si>
  <si>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</si>
  <si>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</si>
  <si>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</si>
  <si>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</si>
  <si>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</si>
  <si>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</si>
  <si>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</si>
  <si>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</si>
  <si>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</si>
  <si>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</si>
  <si>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</si>
  <si>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</si>
  <si>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</si>
  <si>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</si>
  <si>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</si>
  <si>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</si>
  <si>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</si>
  <si>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</si>
  <si>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</si>
  <si>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</si>
  <si>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</si>
  <si>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</si>
  <si>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</si>
  <si>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</si>
  <si>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</si>
  <si>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</si>
  <si>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</si>
  <si>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</si>
  <si>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</si>
  <si>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</si>
  <si>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</si>
  <si>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</si>
  <si>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</si>
  <si>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</si>
  <si>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</si>
  <si>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</si>
  <si>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</si>
  <si>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</si>
  <si>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</si>
  <si>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</si>
  <si>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</si>
  <si>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</si>
  <si>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</si>
  <si>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</si>
  <si>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</si>
  <si>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</si>
  <si>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</si>
  <si>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</si>
  <si>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</si>
  <si>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</si>
  <si>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</si>
  <si>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</si>
  <si>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</si>
  <si>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</si>
  <si>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</si>
  <si>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</si>
  <si>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</si>
  <si>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</si>
  <si>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</si>
  <si>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</si>
  <si>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</si>
  <si>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</si>
  <si>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</si>
  <si>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</si>
  <si>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</si>
  <si>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</si>
  <si>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</si>
  <si>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</si>
  <si>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</si>
  <si>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</si>
  <si>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</si>
  <si>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</si>
  <si>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</si>
  <si>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</si>
  <si>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</si>
  <si>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</si>
  <si>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</si>
  <si>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</si>
  <si>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</si>
  <si>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</si>
  <si>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</si>
  <si>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</si>
  <si>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</si>
  <si>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</si>
  <si>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</si>
  <si>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</si>
  <si>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</si>
  <si>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</si>
  <si>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</si>
  <si>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</si>
  <si>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</si>
  <si>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</si>
  <si>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</si>
  <si>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</si>
  <si>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</si>
  <si>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</si>
  <si>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</si>
  <si>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</si>
  <si>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</si>
  <si>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</si>
  <si>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</si>
  <si>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</si>
  <si>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</si>
  <si>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</si>
  <si>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</si>
  <si>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</si>
  <si>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</si>
  <si>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</si>
  <si>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</si>
  <si>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</si>
  <si>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</si>
  <si>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</si>
  <si>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</si>
  <si>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</si>
  <si>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</si>
  <si>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</si>
  <si>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</si>
  <si>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</si>
  <si>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</si>
  <si>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</si>
  <si>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</si>
  <si>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</si>
  <si>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</si>
  <si>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</si>
  <si>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</si>
  <si>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</si>
  <si>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</si>
  <si>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</si>
  <si>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</si>
  <si>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</si>
  <si>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</si>
  <si>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</si>
  <si>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</si>
  <si>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</si>
  <si>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</si>
  <si>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</si>
  <si>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</si>
  <si>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</si>
  <si>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</si>
  <si>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</si>
  <si>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</si>
  <si>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</si>
  <si>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</si>
  <si>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</si>
  <si>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</si>
  <si>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</si>
  <si>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</si>
  <si>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</si>
  <si>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</si>
  <si>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</si>
  <si>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</si>
  <si>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</si>
  <si>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</si>
  <si>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</si>
  <si>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</si>
  <si>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</si>
  <si>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</si>
  <si>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</si>
  <si>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</si>
  <si>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</si>
  <si>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</si>
  <si>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</si>
  <si>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</si>
  <si>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</si>
  <si>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</si>
  <si>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</si>
  <si>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</si>
  <si>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</si>
  <si>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</si>
  <si>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</si>
  <si>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</si>
  <si>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</si>
  <si>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</si>
  <si>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</si>
  <si>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</si>
  <si>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</si>
  <si>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</si>
  <si>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</si>
  <si>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</si>
  <si>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</si>
  <si>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</si>
  <si>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</si>
  <si>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</si>
  <si>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</si>
  <si>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</si>
  <si>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</si>
  <si>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</si>
  <si>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</si>
  <si>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</si>
  <si>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</si>
  <si>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</si>
  <si>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</si>
  <si>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</si>
  <si>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</si>
  <si>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</si>
  <si>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</si>
  <si>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</si>
  <si>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</si>
  <si>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</si>
  <si>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</si>
  <si>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</si>
  <si>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</si>
  <si>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</si>
  <si>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</si>
  <si>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</si>
  <si>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</si>
  <si>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</si>
  <si>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</si>
  <si>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</si>
  <si>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</si>
  <si>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</si>
  <si>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</si>
  <si>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</si>
  <si>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</si>
  <si>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</si>
  <si>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</si>
  <si>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</si>
  <si>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</si>
  <si>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</si>
  <si>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</si>
  <si>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</si>
  <si>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</si>
  <si>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</si>
  <si>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</si>
  <si>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</si>
  <si>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</si>
  <si>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</si>
  <si>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</si>
  <si>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</si>
  <si>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</si>
  <si>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</si>
  <si>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</si>
  <si>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</si>
  <si>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</si>
  <si>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</si>
  <si>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</si>
  <si>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</si>
  <si>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</si>
  <si>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</si>
  <si>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</si>
  <si>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</si>
  <si>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</si>
  <si>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</si>
  <si>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</si>
  <si>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</si>
  <si>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</si>
  <si>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</si>
  <si>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</si>
  <si>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</si>
  <si>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</si>
  <si>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</si>
  <si>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</si>
  <si>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</si>
  <si>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</si>
  <si>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</si>
  <si>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</si>
  <si>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</si>
  <si>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</si>
  <si>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</si>
  <si>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</si>
  <si>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</si>
  <si>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</si>
  <si>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</si>
  <si>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</si>
  <si>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</si>
  <si>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</si>
  <si>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</si>
  <si>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</si>
  <si>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</si>
  <si>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</si>
  <si>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</si>
  <si>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</si>
  <si>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</si>
  <si>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</si>
  <si>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</si>
  <si>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</si>
  <si>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</si>
  <si>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</si>
  <si>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</si>
  <si>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</si>
  <si>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</si>
  <si>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</si>
  <si>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</si>
  <si>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</si>
  <si>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</si>
  <si>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</si>
  <si>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</si>
  <si>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</si>
  <si>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</si>
  <si>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</si>
  <si>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</si>
  <si>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</si>
  <si>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</si>
  <si>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</si>
  <si>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</si>
  <si>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</si>
  <si>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</si>
  <si>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</si>
  <si>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</si>
  <si>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</si>
  <si>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</si>
  <si>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</si>
  <si>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</si>
  <si>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</si>
  <si>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</si>
  <si>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</si>
  <si>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</si>
  <si>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</si>
  <si>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</si>
  <si>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</si>
  <si>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</si>
  <si>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</si>
  <si>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</si>
  <si>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</si>
  <si>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</si>
  <si>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</si>
  <si>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</si>
  <si>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</si>
  <si>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</si>
  <si>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</si>
  <si>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</si>
  <si>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</si>
  <si>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</si>
  <si>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</si>
  <si>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</si>
  <si>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</si>
  <si>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</si>
  <si>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</si>
  <si>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</si>
  <si>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</si>
  <si>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</si>
  <si>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</si>
  <si>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</si>
  <si>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</si>
  <si>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</si>
  <si>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</si>
  <si>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</si>
  <si>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</si>
  <si>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</si>
  <si>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</si>
  <si>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</si>
  <si>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</si>
  <si>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</si>
  <si>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</si>
  <si>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</si>
  <si>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</si>
  <si>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</si>
  <si>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</si>
  <si>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</si>
  <si>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</si>
  <si>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</si>
  <si>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</si>
  <si>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</si>
  <si>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</si>
  <si>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</si>
  <si>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</si>
  <si>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</si>
  <si>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</si>
  <si>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</si>
  <si>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</si>
  <si>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</si>
  <si>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</si>
  <si>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</si>
  <si>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</si>
  <si>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</si>
  <si>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</si>
  <si>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</si>
  <si>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</si>
  <si>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</si>
  <si>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</si>
  <si>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</si>
  <si>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</si>
  <si>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</si>
  <si>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</si>
  <si>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</si>
  <si>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</si>
  <si>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</si>
  <si>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</si>
  <si>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</si>
  <si>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</si>
  <si>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</si>
  <si>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</si>
  <si>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</si>
  <si>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</si>
  <si>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</si>
  <si>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</si>
  <si>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</si>
  <si>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</si>
  <si>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</si>
  <si>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</si>
  <si>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</si>
  <si>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</si>
  <si>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</si>
  <si>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</si>
  <si>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</si>
  <si>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</si>
  <si>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</si>
  <si>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</si>
  <si>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</si>
  <si>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</si>
  <si>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</si>
  <si>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</si>
  <si>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</si>
  <si>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</si>
  <si>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</si>
  <si>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</si>
  <si>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</si>
  <si>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</si>
  <si>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</si>
  <si>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</si>
  <si>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</si>
  <si>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</si>
  <si>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</si>
  <si>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</si>
  <si>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</si>
  <si>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</si>
  <si>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</si>
  <si>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</si>
  <si>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</si>
  <si>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</si>
  <si>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</si>
  <si>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</si>
  <si>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</si>
  <si>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</si>
  <si>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</si>
  <si>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</si>
  <si>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</si>
  <si>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</si>
  <si>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</si>
  <si>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</si>
  <si>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</si>
  <si>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</si>
  <si>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</si>
  <si>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</si>
  <si>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</si>
  <si>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</si>
  <si>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</si>
  <si>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</si>
  <si>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</si>
  <si>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</si>
  <si>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</si>
  <si>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</si>
  <si>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</si>
  <si>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</si>
  <si>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</si>
  <si>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</si>
  <si>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</si>
  <si>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</si>
  <si>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</si>
  <si>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</si>
  <si>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</si>
  <si>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</si>
  <si>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</si>
  <si>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</si>
  <si>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</si>
  <si>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</si>
  <si>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</si>
  <si>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</si>
  <si>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</si>
  <si>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</si>
  <si>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</si>
  <si>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</si>
  <si>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</si>
  <si>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</si>
  <si>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</si>
  <si>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</si>
  <si>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</si>
  <si>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</si>
  <si>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</si>
  <si>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</si>
  <si>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</si>
  <si>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</si>
  <si>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</si>
  <si>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</si>
  <si>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</si>
  <si>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</si>
  <si>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</si>
  <si>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</si>
  <si>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</si>
  <si>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</si>
  <si>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</si>
  <si>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</si>
  <si>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</si>
  <si>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</si>
  <si>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</si>
  <si>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</si>
  <si>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</si>
  <si>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</si>
  <si>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</si>
  <si>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</si>
  <si>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</si>
  <si>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</si>
  <si>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</si>
  <si>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</si>
  <si>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</si>
  <si>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</si>
  <si>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</si>
  <si>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</si>
  <si>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</si>
  <si>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</si>
  <si>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</si>
  <si>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</si>
  <si>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</si>
  <si>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</si>
  <si>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</si>
  <si>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</si>
  <si>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</si>
  <si>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</si>
  <si>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</si>
  <si>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</si>
  <si>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</si>
  <si>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</si>
  <si>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</si>
  <si>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</si>
  <si>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</si>
  <si>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</si>
  <si>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</si>
  <si>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</si>
  <si>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</si>
  <si>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</si>
  <si>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</si>
  <si>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</si>
  <si>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</si>
  <si>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</si>
  <si>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</si>
  <si>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</si>
  <si>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</si>
  <si>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</si>
  <si>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</si>
  <si>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</si>
  <si>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</si>
  <si>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</si>
  <si>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</si>
  <si>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</si>
  <si>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</si>
  <si>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</si>
  <si>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</si>
  <si>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</si>
  <si>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</si>
  <si>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</si>
  <si>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</si>
  <si>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</si>
  <si>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</si>
  <si>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</si>
  <si>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</si>
  <si>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</si>
  <si>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</si>
  <si>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</si>
  <si>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</si>
  <si>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</si>
  <si>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</si>
  <si>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</si>
  <si>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</si>
  <si>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</si>
  <si>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</si>
  <si>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</si>
  <si>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</si>
  <si>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</si>
  <si>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</si>
  <si>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</si>
  <si>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</si>
  <si>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</si>
  <si>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</si>
  <si>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</si>
  <si>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</si>
  <si>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</si>
  <si>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</si>
  <si>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</si>
  <si>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</si>
  <si>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</si>
  <si>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</si>
  <si>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</si>
  <si>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</si>
  <si>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</si>
  <si>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</si>
  <si>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</si>
  <si>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</si>
  <si>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</si>
  <si>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</si>
  <si>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</si>
  <si>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</si>
  <si>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</si>
  <si>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</si>
  <si>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</si>
  <si>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</si>
  <si>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</si>
  <si>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</si>
  <si>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</si>
  <si>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</si>
  <si>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</si>
  <si>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</si>
  <si>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</si>
  <si>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</si>
  <si>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</si>
  <si>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</si>
  <si>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</si>
  <si>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</si>
  <si>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</si>
  <si>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</si>
  <si>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</si>
  <si>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</si>
  <si>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</si>
  <si>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</si>
  <si>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</si>
  <si>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</si>
  <si>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</si>
  <si>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</si>
  <si>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</si>
  <si>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</si>
  <si>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</si>
  <si>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</si>
  <si>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</si>
  <si>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</si>
  <si>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</si>
  <si>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</si>
  <si>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</si>
  <si>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</si>
  <si>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</si>
  <si>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</si>
  <si>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</si>
  <si>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</si>
  <si>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</si>
  <si>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</si>
  <si>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</si>
  <si>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</si>
  <si>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</si>
  <si>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</si>
  <si>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</si>
  <si>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</si>
  <si>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</si>
  <si>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</si>
  <si>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</si>
  <si>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</si>
  <si>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</si>
  <si>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</si>
  <si>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</si>
  <si>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</si>
  <si>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</si>
  <si>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</si>
  <si>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</si>
  <si>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</si>
  <si>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</si>
  <si>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</si>
  <si>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</si>
  <si>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</si>
  <si>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</si>
  <si>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</si>
  <si>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</si>
  <si>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</si>
  <si>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</si>
  <si>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</si>
  <si>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</si>
  <si>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</si>
  <si>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</si>
  <si>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</si>
  <si>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</si>
  <si>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</si>
  <si>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</si>
  <si>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</si>
  <si>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</si>
  <si>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</si>
  <si>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</si>
  <si>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</si>
  <si>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</si>
  <si>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</si>
  <si>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</si>
  <si>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</si>
  <si>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</si>
  <si>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</si>
  <si>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</si>
  <si>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</si>
  <si>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</si>
  <si>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</si>
  <si>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</si>
  <si>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</si>
  <si>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</si>
  <si>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</si>
  <si>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</si>
  <si>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</si>
  <si>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</si>
  <si>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</si>
  <si>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</si>
  <si>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</si>
  <si>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</si>
  <si>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</si>
  <si>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</si>
  <si>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</si>
  <si>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</si>
  <si>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</si>
  <si>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</si>
  <si>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</si>
  <si>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</si>
  <si>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</si>
  <si>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</si>
  <si>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</si>
  <si>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</si>
  <si>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</si>
  <si>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</si>
  <si>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</si>
  <si>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</si>
  <si>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</si>
  <si>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</si>
  <si>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</si>
  <si>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</si>
  <si>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</si>
  <si>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</si>
  <si>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</si>
  <si>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</si>
  <si>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</si>
  <si>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</si>
  <si>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</si>
  <si>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</si>
  <si>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</si>
  <si>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</si>
  <si>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</si>
  <si>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</si>
  <si>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</si>
  <si>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</si>
  <si>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</si>
  <si>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</si>
  <si>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</si>
  <si>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</si>
  <si>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</si>
  <si>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</si>
  <si>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</si>
  <si>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</si>
  <si>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</si>
  <si>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</si>
  <si>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</si>
  <si>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</si>
  <si>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</si>
  <si>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</si>
  <si>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</si>
  <si>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</si>
  <si>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</si>
  <si>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</si>
  <si>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</si>
  <si>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</si>
  <si>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</si>
  <si>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</si>
  <si>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</si>
  <si>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</si>
  <si>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</si>
  <si>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</si>
  <si>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</si>
  <si>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</si>
  <si>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</si>
  <si>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</si>
  <si>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</si>
  <si>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</si>
  <si>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</si>
  <si>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</si>
  <si>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</si>
  <si>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</si>
  <si>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</si>
  <si>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</si>
  <si>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</si>
  <si>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</si>
  <si>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</si>
  <si>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</si>
  <si>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</si>
  <si>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</si>
  <si>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</si>
  <si>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</si>
  <si>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</si>
  <si>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</si>
  <si>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</si>
  <si>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</si>
  <si>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</si>
  <si>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</si>
  <si>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</si>
  <si>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</si>
  <si>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</si>
  <si>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</si>
  <si>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</si>
  <si>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</si>
  <si>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</si>
  <si>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</si>
  <si>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</si>
  <si>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</si>
  <si>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</si>
  <si>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</si>
  <si>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</si>
  <si>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</si>
  <si>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</si>
  <si>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</si>
  <si>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</si>
  <si>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</si>
  <si>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</si>
  <si>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</si>
  <si>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</si>
  <si>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</si>
  <si>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</si>
  <si>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</si>
  <si>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</si>
  <si>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</si>
  <si>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</si>
  <si>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</si>
  <si>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</si>
  <si>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</si>
  <si>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</si>
  <si>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</si>
  <si>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</si>
  <si>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</si>
  <si>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</si>
  <si>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</si>
  <si>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</si>
  <si>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</si>
  <si>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</si>
  <si>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</si>
  <si>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</si>
  <si>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</si>
  <si>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</si>
  <si>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</si>
  <si>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</si>
  <si>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</si>
  <si>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</si>
  <si>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</si>
  <si>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</si>
  <si>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</si>
  <si>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</si>
  <si>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</si>
  <si>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</si>
  <si>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</si>
  <si>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</si>
  <si>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</si>
  <si>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</si>
  <si>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</si>
  <si>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</si>
  <si>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</si>
  <si>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</si>
  <si>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</si>
  <si>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</si>
  <si>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</si>
  <si>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</si>
  <si>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</si>
  <si>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</si>
  <si>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</si>
  <si>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</si>
  <si>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</si>
  <si>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</si>
  <si>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</si>
  <si>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</si>
  <si>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</si>
  <si>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</si>
  <si>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</si>
  <si>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</si>
  <si>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</si>
  <si>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</si>
  <si>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</si>
  <si>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</si>
  <si>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</si>
  <si>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</si>
  <si>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</si>
  <si>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</si>
  <si>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</si>
  <si>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</si>
  <si>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</si>
  <si>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</si>
  <si>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</si>
  <si>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</si>
  <si>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</si>
  <si>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</si>
  <si>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</si>
  <si>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</si>
  <si>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</si>
  <si>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</si>
  <si>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</si>
  <si>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</si>
  <si>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</si>
  <si>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</si>
  <si>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</si>
  <si>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</si>
  <si>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</si>
  <si>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</si>
  <si>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</si>
  <si>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</si>
  <si>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</si>
  <si>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</si>
  <si>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</si>
  <si>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</si>
  <si>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</si>
  <si>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</si>
  <si>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</si>
  <si>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</si>
  <si>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</si>
  <si>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</si>
  <si>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</si>
  <si>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</si>
  <si>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</si>
  <si>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</si>
  <si>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</si>
  <si>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</si>
  <si>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</si>
  <si>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</si>
  <si>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</si>
  <si>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</si>
  <si>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</si>
  <si>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</si>
  <si>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</si>
  <si>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</si>
  <si>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</si>
  <si>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</si>
  <si>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</si>
  <si>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</si>
  <si>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</si>
  <si>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</si>
  <si>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</si>
  <si>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</si>
  <si>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</si>
  <si>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</si>
  <si>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</si>
  <si>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</si>
  <si>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</si>
  <si>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</si>
  <si>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</si>
  <si>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</si>
  <si>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</si>
  <si>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</si>
  <si>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</si>
  <si>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</si>
  <si>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</si>
  <si>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</si>
  <si>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</si>
  <si>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</si>
  <si>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</si>
  <si>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</si>
  <si>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</si>
  <si>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</si>
  <si>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</si>
  <si>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</si>
  <si>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</si>
  <si>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</si>
  <si>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</si>
  <si>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</si>
  <si>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</si>
  <si>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</si>
  <si>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</si>
  <si>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</si>
  <si>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</si>
  <si>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</si>
  <si>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</si>
  <si>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</si>
  <si>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</si>
  <si>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</si>
  <si>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</si>
  <si>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</si>
  <si>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</si>
  <si>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</si>
  <si>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</si>
  <si>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</si>
  <si>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</si>
  <si>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</si>
  <si>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</si>
  <si>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</si>
  <si>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</si>
  <si>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</si>
  <si>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</si>
  <si>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</si>
  <si>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</si>
  <si>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</si>
  <si>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</si>
  <si>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</si>
  <si>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</si>
  <si>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</si>
  <si>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</si>
  <si>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</si>
  <si>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</si>
  <si>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</si>
  <si>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</si>
  <si>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</si>
  <si>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</si>
  <si>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</si>
  <si>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</si>
  <si>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</si>
  <si>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</si>
  <si>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</si>
  <si>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</si>
  <si>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</si>
  <si>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</si>
  <si>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</si>
  <si>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</si>
  <si>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</si>
  <si>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</si>
  <si>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</si>
  <si>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</si>
  <si>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</si>
  <si>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</si>
  <si>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</si>
  <si>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</si>
  <si>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</si>
  <si>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</si>
  <si>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</si>
  <si>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</si>
  <si>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</si>
  <si>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</si>
  <si>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</si>
  <si>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</si>
  <si>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</si>
  <si>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</si>
  <si>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</si>
  <si>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</si>
  <si>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</si>
  <si>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</si>
  <si>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</si>
  <si>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</si>
  <si>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</si>
  <si>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</si>
  <si>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</si>
  <si>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</si>
  <si>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</si>
  <si>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</si>
  <si>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</si>
  <si>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</si>
  <si>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</si>
  <si>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</si>
  <si>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</si>
  <si>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</si>
  <si>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</si>
  <si>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</si>
  <si>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</si>
  <si>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</si>
  <si>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</si>
  <si>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</si>
  <si>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</si>
  <si>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</si>
  <si>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</si>
  <si>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</si>
  <si>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</si>
  <si>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</si>
  <si>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</si>
  <si>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</si>
  <si>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</si>
  <si>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</si>
  <si>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</si>
  <si>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</si>
  <si>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</si>
  <si>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</si>
  <si>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</si>
  <si>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</si>
  <si>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</si>
  <si>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</si>
  <si>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</si>
  <si>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</si>
  <si>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</si>
  <si>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</si>
  <si>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</si>
  <si>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</si>
  <si>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</si>
  <si>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</si>
  <si>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</si>
  <si>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</si>
  <si>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</si>
  <si>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</si>
  <si>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</si>
  <si>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</si>
  <si>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</si>
  <si>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</si>
  <si>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</si>
  <si>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</si>
  <si>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</si>
  <si>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</si>
  <si>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</si>
  <si>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</si>
  <si>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</si>
  <si>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</si>
  <si>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</si>
  <si>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</si>
  <si>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</si>
  <si>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</si>
  <si>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</si>
  <si>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</si>
  <si>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</si>
  <si>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</si>
  <si>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</si>
  <si>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</si>
  <si>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</si>
  <si>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</si>
  <si>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</si>
  <si>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</si>
  <si>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</si>
  <si>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</si>
  <si>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</si>
  <si>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</si>
  <si>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</si>
  <si>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</si>
  <si>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</si>
  <si>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</si>
  <si>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</si>
  <si>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</si>
  <si>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</si>
  <si>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</si>
  <si>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</si>
  <si>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</si>
  <si>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</si>
  <si>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</si>
  <si>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</si>
  <si>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</si>
  <si>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</si>
  <si>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</si>
  <si>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</si>
  <si>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</si>
  <si>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</si>
  <si>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</si>
  <si>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</si>
  <si>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</si>
  <si>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</si>
  <si>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</si>
  <si>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</si>
  <si>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</si>
  <si>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</si>
  <si>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</si>
  <si>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</si>
  <si>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</si>
  <si>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</si>
  <si>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</si>
  <si>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</si>
  <si>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</si>
  <si>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</si>
  <si>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</si>
  <si>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</si>
  <si>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</si>
  <si>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</si>
  <si>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</si>
  <si>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</si>
  <si>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</si>
  <si>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</si>
  <si>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</si>
  <si>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</si>
  <si>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</si>
  <si>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</si>
  <si>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</si>
  <si>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</si>
  <si>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</si>
  <si>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</si>
  <si>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</si>
  <si>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</si>
  <si>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</si>
  <si>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</si>
  <si>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</si>
  <si>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</si>
  <si>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</si>
  <si>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</si>
  <si>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</si>
  <si>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</si>
  <si>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</si>
  <si>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</si>
  <si>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</si>
  <si>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</si>
  <si>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</si>
  <si>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</si>
  <si>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</si>
  <si>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</si>
  <si>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</si>
  <si>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</si>
  <si>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</si>
  <si>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</si>
  <si>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</si>
  <si>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</si>
  <si>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</si>
  <si>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</si>
  <si>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</si>
  <si>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</si>
  <si>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</si>
  <si>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</si>
  <si>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</si>
  <si>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</si>
  <si>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</si>
  <si>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</si>
  <si>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</si>
  <si>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</si>
  <si>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</si>
  <si>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</si>
  <si>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</si>
  <si>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</si>
  <si>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</si>
  <si>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</si>
  <si>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</si>
  <si>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</si>
  <si>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</si>
  <si>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</si>
  <si>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</si>
  <si>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</si>
  <si>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</si>
  <si>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</si>
  <si>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</si>
  <si>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</si>
  <si>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</si>
  <si>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</si>
  <si>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</si>
  <si>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</si>
  <si>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</si>
  <si>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</si>
  <si>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</si>
  <si>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</si>
  <si>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</si>
  <si>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</si>
  <si>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</si>
  <si>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</si>
  <si>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</si>
  <si>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</si>
  <si>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</si>
  <si>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</si>
  <si>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</si>
  <si>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</si>
  <si>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</si>
  <si>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</si>
  <si>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</si>
  <si>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</si>
  <si>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</si>
  <si>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</si>
  <si>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</si>
  <si>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</si>
  <si>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</si>
  <si>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</si>
  <si>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</si>
  <si>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</si>
  <si>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</si>
  <si>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</si>
  <si>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</si>
  <si>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</si>
  <si>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</si>
  <si>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</si>
  <si>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</si>
  <si>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</si>
  <si>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</si>
  <si>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</si>
  <si>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</si>
  <si>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</si>
  <si>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</si>
  <si>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</si>
  <si>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</si>
  <si>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</si>
  <si>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</si>
  <si>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</si>
  <si>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</si>
  <si>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</si>
  <si>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</si>
  <si>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</si>
  <si>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</si>
  <si>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</si>
  <si>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</si>
  <si>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</si>
  <si>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</si>
  <si>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</si>
  <si>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</si>
  <si>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</si>
  <si>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</si>
  <si>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</si>
  <si>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</si>
  <si>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</si>
  <si>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</si>
  <si>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</si>
  <si>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</si>
  <si>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</si>
  <si>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</si>
  <si>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</si>
  <si>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</si>
  <si>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</si>
  <si>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</si>
  <si>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</si>
  <si>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</si>
  <si>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</si>
  <si>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</si>
  <si>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</si>
  <si>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</si>
  <si>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</si>
  <si>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</si>
  <si>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</si>
  <si>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</si>
  <si>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</si>
  <si>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</si>
  <si>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</si>
  <si>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</si>
  <si>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</si>
  <si>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</si>
  <si>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</si>
  <si>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</si>
  <si>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</si>
  <si>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</si>
  <si>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</si>
  <si>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</si>
  <si>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</si>
  <si>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</si>
  <si>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</si>
  <si>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</si>
  <si>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</si>
  <si>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</si>
  <si>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</si>
  <si>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</si>
  <si>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</si>
  <si>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</si>
  <si>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</si>
  <si>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</si>
  <si>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</si>
  <si>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</si>
  <si>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</si>
  <si>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</si>
  <si>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</si>
  <si>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</si>
  <si>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</si>
  <si>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</si>
  <si>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</si>
  <si>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</si>
  <si>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</si>
  <si>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</si>
  <si>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</si>
  <si>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</si>
  <si>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</si>
  <si>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</si>
  <si>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</si>
  <si>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</si>
  <si>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</si>
  <si>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</si>
  <si>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</si>
  <si>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</si>
  <si>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</si>
  <si>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</si>
  <si>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</si>
  <si>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</si>
  <si>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</si>
  <si>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</si>
  <si>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</si>
  <si>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</si>
  <si>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</si>
  <si>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</si>
  <si>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</si>
  <si>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</si>
  <si>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</si>
  <si>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</si>
  <si>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</si>
  <si>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</si>
  <si>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</si>
  <si>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</si>
  <si>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</si>
  <si>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</si>
  <si>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</si>
  <si>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</si>
  <si>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</si>
  <si>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</si>
  <si>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</si>
  <si>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</si>
  <si>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</si>
  <si>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</si>
  <si>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</si>
  <si>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</si>
  <si>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</si>
  <si>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</si>
  <si>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</si>
  <si>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</si>
  <si>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</si>
  <si>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</si>
  <si>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</si>
  <si>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</si>
  <si>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</si>
  <si>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</si>
  <si>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</si>
  <si>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</si>
  <si>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</si>
  <si>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</si>
  <si>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</si>
  <si>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</si>
  <si>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</si>
  <si>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</si>
  <si>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</si>
  <si>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</si>
  <si>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</si>
  <si>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</si>
  <si>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</si>
  <si>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</si>
  <si>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</si>
  <si>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</si>
  <si>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</si>
  <si>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</si>
  <si>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</si>
  <si>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</si>
  <si>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</si>
  <si>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</si>
  <si>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</si>
  <si>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</si>
  <si>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</si>
  <si>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</si>
  <si>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</si>
  <si>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</si>
  <si>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</si>
  <si>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</si>
  <si>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</si>
  <si>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</si>
  <si>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</si>
  <si>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</si>
  <si>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</si>
  <si>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</si>
  <si>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</si>
  <si>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</si>
  <si>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</si>
  <si>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</si>
  <si>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</si>
  <si>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</si>
  <si>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</si>
  <si>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</si>
  <si>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</si>
  <si>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</si>
  <si>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</si>
  <si>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</si>
  <si>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</si>
  <si>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</si>
  <si>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</si>
  <si>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</si>
  <si>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</si>
  <si>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</si>
  <si>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</si>
  <si>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</si>
  <si>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</si>
  <si>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</si>
  <si>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</si>
  <si>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</si>
  <si>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</si>
  <si>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</si>
  <si>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</si>
  <si>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</si>
  <si>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</si>
  <si>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</si>
  <si>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</si>
  <si>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</si>
  <si>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</si>
  <si>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</si>
  <si>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</si>
  <si>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</si>
  <si>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</si>
  <si>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</si>
  <si>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</si>
  <si>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</si>
  <si>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</si>
  <si>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</si>
  <si>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</si>
  <si>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</si>
  <si>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</si>
  <si>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</si>
  <si>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</si>
  <si>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</si>
  <si>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</si>
  <si>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</si>
  <si>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</si>
  <si>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</si>
  <si>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</si>
  <si>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</si>
  <si>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</si>
  <si>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</si>
  <si>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</si>
  <si>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</si>
  <si>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</si>
  <si>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</si>
  <si>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</si>
  <si>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</si>
  <si>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</si>
  <si>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</si>
  <si>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</si>
  <si>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</si>
  <si>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</si>
  <si>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</si>
  <si>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</si>
  <si>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</si>
  <si>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</si>
  <si>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</si>
  <si>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</si>
  <si>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</si>
  <si>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</si>
  <si>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</si>
  <si>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</si>
  <si>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</si>
  <si>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</si>
  <si>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</si>
  <si>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</si>
  <si>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</si>
  <si>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</si>
  <si>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</si>
  <si>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</si>
  <si>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</si>
  <si>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</si>
  <si>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</si>
  <si>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</si>
  <si>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</si>
  <si>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</si>
  <si>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</si>
  <si>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</si>
  <si>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</si>
  <si>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</si>
  <si>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</si>
  <si>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</si>
  <si>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</si>
  <si>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</si>
  <si>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</si>
  <si>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</si>
  <si>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</si>
  <si>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</si>
  <si>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</si>
  <si>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</si>
  <si>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</si>
  <si>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</si>
  <si>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</si>
  <si>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</si>
  <si>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</si>
  <si>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</si>
  <si>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</si>
  <si>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</si>
  <si>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</si>
  <si>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</si>
  <si>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</si>
  <si>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</si>
  <si>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</si>
  <si>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</si>
  <si>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</si>
  <si>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</si>
  <si>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</si>
  <si>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</si>
  <si>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</si>
  <si>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</si>
  <si>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</si>
  <si>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</si>
  <si>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</si>
  <si>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</si>
  <si>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</si>
  <si>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</si>
  <si>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</si>
  <si>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</si>
  <si>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</si>
  <si>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</si>
  <si>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</si>
  <si>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</si>
  <si>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</si>
  <si>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</si>
  <si>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</si>
  <si>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</si>
  <si>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</si>
  <si>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</si>
  <si>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</si>
  <si>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</si>
  <si>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</si>
  <si>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</si>
  <si>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</si>
  <si>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</si>
  <si>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</si>
  <si>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</si>
  <si>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</si>
  <si>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</si>
  <si>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</si>
  <si>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</si>
  <si>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</si>
  <si>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</si>
  <si>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</si>
  <si>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</si>
  <si>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</si>
  <si>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</si>
  <si>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</si>
  <si>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</si>
  <si>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</si>
  <si>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</si>
  <si>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</si>
  <si>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</si>
  <si>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</si>
  <si>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</si>
  <si>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</si>
  <si>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</si>
  <si>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</si>
  <si>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</si>
  <si>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</si>
  <si>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</si>
  <si>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</si>
  <si>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</si>
  <si>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</si>
  <si>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</si>
  <si>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</si>
  <si>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</si>
  <si>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</si>
  <si>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</si>
  <si>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</si>
  <si>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</si>
  <si>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</si>
  <si>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</si>
  <si>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</si>
  <si>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</si>
  <si>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</si>
  <si>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</si>
  <si>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</si>
  <si>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</si>
  <si>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</si>
  <si>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</si>
  <si>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</si>
  <si>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</si>
  <si>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</si>
  <si>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</si>
  <si>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</si>
  <si>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</si>
  <si>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</si>
  <si>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</si>
  <si>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</si>
  <si>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</si>
  <si>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</si>
  <si>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</si>
  <si>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</si>
  <si>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</si>
  <si>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</si>
  <si>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</si>
  <si>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</si>
  <si>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</si>
  <si>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</si>
  <si>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</si>
  <si>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</si>
  <si>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</si>
  <si>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</si>
  <si>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</si>
  <si>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</si>
  <si>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</si>
  <si>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</si>
  <si>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</si>
  <si>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</si>
  <si>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</si>
  <si>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</si>
  <si>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</si>
  <si>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</si>
  <si>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</si>
  <si>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</si>
  <si>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</si>
  <si>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</si>
  <si>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</si>
  <si>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</si>
  <si>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</si>
  <si>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</si>
  <si>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</si>
  <si>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</si>
  <si>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</si>
  <si>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</si>
  <si>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</si>
  <si>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</si>
  <si>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</si>
  <si>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</si>
  <si>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</si>
  <si>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</si>
  <si>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</si>
  <si>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</si>
  <si>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</si>
  <si>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</si>
  <si>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</si>
  <si>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</si>
  <si>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</si>
  <si>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</si>
  <si>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</si>
  <si>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</si>
  <si>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</si>
  <si>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</si>
  <si>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</si>
  <si>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</si>
  <si>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</si>
  <si>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</si>
  <si>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</si>
  <si>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</si>
  <si>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</si>
  <si>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</si>
  <si>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</si>
  <si>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</si>
  <si>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</si>
  <si>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</si>
  <si>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</si>
  <si>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</si>
  <si>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</si>
  <si>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</si>
  <si>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</si>
  <si>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</si>
  <si>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</si>
  <si>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</si>
  <si>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</si>
  <si>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</si>
  <si>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</si>
  <si>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</si>
  <si>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</si>
  <si>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</si>
  <si>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</si>
  <si>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</si>
  <si>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</si>
  <si>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</si>
  <si>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</si>
  <si>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</si>
  <si>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</si>
  <si>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</si>
  <si>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</si>
  <si>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</si>
  <si>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</si>
  <si>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</si>
  <si>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</si>
  <si>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</si>
  <si>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</si>
  <si>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</si>
  <si>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</si>
  <si>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</si>
  <si>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</si>
  <si>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</si>
  <si>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</si>
  <si>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</si>
  <si>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</si>
  <si>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</si>
  <si>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</si>
  <si>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</si>
  <si>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</si>
  <si>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</si>
  <si>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</si>
  <si>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</si>
  <si>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</si>
  <si>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</si>
  <si>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</si>
  <si>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</si>
  <si>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</si>
  <si>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</si>
  <si>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</si>
  <si>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</si>
  <si>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</si>
  <si>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</si>
  <si>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</si>
  <si>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</si>
  <si>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</si>
  <si>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</si>
  <si>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</si>
  <si>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</si>
  <si>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</si>
  <si>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</si>
  <si>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</si>
  <si>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</si>
  <si>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</si>
  <si>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</si>
  <si>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</si>
  <si>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</si>
  <si>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</si>
  <si>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</si>
  <si>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</si>
  <si>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</si>
  <si>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</si>
  <si>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</si>
  <si>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</si>
  <si>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</si>
  <si>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</si>
  <si>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</si>
  <si>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</si>
  <si>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</si>
  <si>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</si>
  <si>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</si>
  <si>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</si>
  <si>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</si>
  <si>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</si>
  <si>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</si>
  <si>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</si>
  <si>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</si>
  <si>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</si>
  <si>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</si>
  <si>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</si>
  <si>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</si>
  <si>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</si>
  <si>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</si>
  <si>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</si>
  <si>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</si>
  <si>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</si>
  <si>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</si>
  <si>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</si>
  <si>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</si>
  <si>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</si>
  <si>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</si>
  <si>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</si>
  <si>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</si>
  <si>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</si>
  <si>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</si>
  <si>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</si>
  <si>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</si>
  <si>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</si>
  <si>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</si>
  <si>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</si>
  <si>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</si>
  <si>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</si>
  <si>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</si>
  <si>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</si>
  <si>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</si>
  <si>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</si>
  <si>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</si>
  <si>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</si>
  <si>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</si>
  <si>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</si>
  <si>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</si>
  <si>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</si>
  <si>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</si>
  <si>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</si>
  <si>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</si>
  <si>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</si>
  <si>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</si>
  <si>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</si>
  <si>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</si>
  <si>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</si>
  <si>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</si>
  <si>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</si>
  <si>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</si>
  <si>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</si>
  <si>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</si>
  <si>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</si>
  <si>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</si>
  <si>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</si>
  <si>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</si>
  <si>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</si>
  <si>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</si>
  <si>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</si>
  <si>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</si>
  <si>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</si>
  <si>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</si>
  <si>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</si>
  <si>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</si>
  <si>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</si>
  <si>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</si>
  <si>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</si>
  <si>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</si>
  <si>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</si>
  <si>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</si>
  <si>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</si>
  <si>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</si>
  <si>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</si>
  <si>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</si>
  <si>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</si>
  <si>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</si>
  <si>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</si>
  <si>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</si>
  <si>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</si>
  <si>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</si>
  <si>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</si>
  <si>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</si>
  <si>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</si>
  <si>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</si>
  <si>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</si>
  <si>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</si>
  <si>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</si>
  <si>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</si>
  <si>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</si>
  <si>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</si>
  <si>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</si>
  <si>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</si>
  <si>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</si>
  <si>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</si>
  <si>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</si>
  <si>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</si>
  <si>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</si>
  <si>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</si>
  <si>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</si>
  <si>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</si>
  <si>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</si>
  <si>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</si>
  <si>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</si>
  <si>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</si>
  <si>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</si>
  <si>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</si>
  <si>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</si>
  <si>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</si>
  <si>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</si>
  <si>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</si>
  <si>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</si>
  <si>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</si>
  <si>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</si>
  <si>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</si>
  <si>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</si>
  <si>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</si>
  <si>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</si>
  <si>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</si>
  <si>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</si>
  <si>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</si>
  <si>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</si>
  <si>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</si>
  <si>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</si>
  <si>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</si>
  <si>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</si>
  <si>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</si>
  <si>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</si>
  <si>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</si>
  <si>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</si>
  <si>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</si>
  <si>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</si>
  <si>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</si>
  <si>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</si>
  <si>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</si>
  <si>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</si>
  <si>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</si>
  <si>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</si>
  <si>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</si>
  <si>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</si>
  <si>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</si>
  <si>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</si>
  <si>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</si>
  <si>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</si>
  <si>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</si>
  <si>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</si>
  <si>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</si>
  <si>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</si>
  <si>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</si>
  <si>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</si>
  <si>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</si>
  <si>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</si>
  <si>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</si>
  <si>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</si>
  <si>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</si>
  <si>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</si>
  <si>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</si>
  <si>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</si>
  <si>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</si>
  <si>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</si>
  <si>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</si>
  <si>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</si>
  <si>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</si>
  <si>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</si>
  <si>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</si>
  <si>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</si>
  <si>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</si>
  <si>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</si>
  <si>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</si>
  <si>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</si>
  <si>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</si>
  <si>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</si>
  <si>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</si>
  <si>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</si>
  <si>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</si>
  <si>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</si>
  <si>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</si>
  <si>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</si>
  <si>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</si>
  <si>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</si>
  <si>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</si>
  <si>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</si>
  <si>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</si>
  <si>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</si>
  <si>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</si>
  <si>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</si>
  <si>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</si>
  <si>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</si>
  <si>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</si>
  <si>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</si>
  <si>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</si>
  <si>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</si>
  <si>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</si>
  <si>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</si>
  <si>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</si>
  <si>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</si>
  <si>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</si>
  <si>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</si>
  <si>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</si>
  <si>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</si>
  <si>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</si>
  <si>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</si>
  <si>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</si>
  <si>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</si>
  <si>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</si>
  <si>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</si>
  <si>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</si>
  <si>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</si>
  <si>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</si>
  <si>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</si>
  <si>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</si>
  <si>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</si>
  <si>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</si>
  <si>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</si>
  <si>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</si>
  <si>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</si>
  <si>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</si>
  <si>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</si>
  <si>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</si>
  <si>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</si>
  <si>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</si>
  <si>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</si>
  <si>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</si>
  <si>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</si>
  <si>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</si>
  <si>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</si>
  <si>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</si>
  <si>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</si>
  <si>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</si>
  <si>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</si>
  <si>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</si>
  <si>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</si>
  <si>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</si>
  <si>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</si>
  <si>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</si>
  <si>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</si>
  <si>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</si>
  <si>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</si>
  <si>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</si>
  <si>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</si>
  <si>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</si>
  <si>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</si>
  <si>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</si>
  <si>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</si>
  <si>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</si>
  <si>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</si>
  <si>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</si>
  <si>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</si>
  <si>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</si>
  <si>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</si>
  <si>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</si>
  <si>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</si>
  <si>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</si>
  <si>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</si>
  <si>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</si>
  <si>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</si>
  <si>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</si>
  <si>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</si>
  <si>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</si>
  <si>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</si>
  <si>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</si>
  <si>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</si>
  <si>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</si>
  <si>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</si>
  <si>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</si>
  <si>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</si>
  <si>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</si>
  <si>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</si>
  <si>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</si>
  <si>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</si>
  <si>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</si>
  <si>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</si>
  <si>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</si>
  <si>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</si>
  <si>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</si>
  <si>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</si>
  <si>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</si>
  <si>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</si>
  <si>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</si>
  <si>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</si>
  <si>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</si>
  <si>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</si>
  <si>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</si>
  <si>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</si>
  <si>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</si>
  <si>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</si>
  <si>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</si>
  <si>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</si>
  <si>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</si>
  <si>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</si>
  <si>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</si>
  <si>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</si>
  <si>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</si>
  <si>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</si>
  <si>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</si>
  <si>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</si>
  <si>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</si>
  <si>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</si>
  <si>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</si>
  <si>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</si>
  <si>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</si>
  <si>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</si>
  <si>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</si>
  <si>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</si>
  <si>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</si>
  <si>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</si>
  <si>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</si>
  <si>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</si>
  <si>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</si>
  <si>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</si>
  <si>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</si>
  <si>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</si>
  <si>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</si>
  <si>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</si>
  <si>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</si>
  <si>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</si>
  <si>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</si>
  <si>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</si>
  <si>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</si>
  <si>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</si>
  <si>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</si>
  <si>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</si>
  <si>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</si>
  <si>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</si>
  <si>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</si>
  <si>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</si>
  <si>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</si>
  <si>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</si>
  <si>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</si>
  <si>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</si>
  <si>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</si>
  <si>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</si>
  <si>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</si>
  <si>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</si>
  <si>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</si>
  <si>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</si>
  <si>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</si>
  <si>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</si>
  <si>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</si>
  <si>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</si>
  <si>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</si>
  <si>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</si>
  <si>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</si>
  <si>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</si>
  <si>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</si>
  <si>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</si>
  <si>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</si>
  <si>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</si>
  <si>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</si>
  <si>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</si>
  <si>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</si>
  <si>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</si>
  <si>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</si>
  <si>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</si>
  <si>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</si>
  <si>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</si>
  <si>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</si>
  <si>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</si>
  <si>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</si>
  <si>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</si>
  <si>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</si>
  <si>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</si>
  <si>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</si>
  <si>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</si>
  <si>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</si>
  <si>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</si>
  <si>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</si>
  <si>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</si>
  <si>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</si>
  <si>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</si>
  <si>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</si>
  <si>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</si>
  <si>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</si>
  <si>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</si>
  <si>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</si>
  <si>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</si>
  <si>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</si>
  <si>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</si>
  <si>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</si>
  <si>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</si>
  <si>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</si>
  <si>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</si>
  <si>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</si>
  <si>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</si>
  <si>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</si>
  <si>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</si>
  <si>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</si>
  <si>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</si>
  <si>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</si>
  <si>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</si>
  <si>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</si>
  <si>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</si>
  <si>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</si>
  <si>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</si>
  <si>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</si>
  <si>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</si>
  <si>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</si>
  <si>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</si>
  <si>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</si>
  <si>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</si>
  <si>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</si>
  <si>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</si>
  <si>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</si>
  <si>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</si>
  <si>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</si>
  <si>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</si>
  <si>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</si>
  <si>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</si>
  <si>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</si>
  <si>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</si>
  <si>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</si>
  <si>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</si>
  <si>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</si>
  <si>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</si>
  <si>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</si>
  <si>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</si>
  <si>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</si>
  <si>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</si>
  <si>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</si>
  <si>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</si>
  <si>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</si>
  <si>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</si>
  <si>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</si>
  <si>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</si>
  <si>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</si>
  <si>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</si>
  <si>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</si>
  <si>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</si>
  <si>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</si>
  <si>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</si>
  <si>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</si>
  <si>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</si>
  <si>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</si>
  <si>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</si>
  <si>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</si>
  <si>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</si>
  <si>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</si>
  <si>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</si>
  <si>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</si>
  <si>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</si>
  <si>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</si>
  <si>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</si>
  <si>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</si>
  <si>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</si>
  <si>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</si>
  <si>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</si>
  <si>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</si>
  <si>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</si>
  <si>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</si>
  <si>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</si>
  <si>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</si>
  <si>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</si>
  <si>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</si>
  <si>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</si>
  <si>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</si>
  <si>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</si>
  <si>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</si>
  <si>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</si>
  <si>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</si>
  <si>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</si>
  <si>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</si>
  <si>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</si>
  <si>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</si>
  <si>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</si>
  <si>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</si>
  <si>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</si>
  <si>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</si>
  <si>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</si>
  <si>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</si>
  <si>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</si>
  <si>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</si>
  <si>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</si>
  <si>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</si>
  <si>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</si>
  <si>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</si>
  <si>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</si>
  <si>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</si>
  <si>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</si>
  <si>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</si>
  <si>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</si>
  <si>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</si>
  <si>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</si>
  <si>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</si>
  <si>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</si>
  <si>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</si>
  <si>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</si>
  <si>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</si>
  <si>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</si>
  <si>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</si>
  <si>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</si>
  <si>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</si>
  <si>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</si>
  <si>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</si>
  <si>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</si>
  <si>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</si>
  <si>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</si>
  <si>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</si>
  <si>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</si>
  <si>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</si>
  <si>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</si>
  <si>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</si>
  <si>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</si>
  <si>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</si>
  <si>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</si>
  <si>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</si>
  <si>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</si>
  <si>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</si>
  <si>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</si>
  <si>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</si>
  <si>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</si>
  <si>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</si>
  <si>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</si>
  <si>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</si>
  <si>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</si>
  <si>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</si>
  <si>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</si>
  <si>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</si>
  <si>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</si>
  <si>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</si>
  <si>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</si>
  <si>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</si>
  <si>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</si>
  <si>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</si>
  <si>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</si>
  <si>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</si>
  <si>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</si>
  <si>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</si>
  <si>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</si>
  <si>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</si>
  <si>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</si>
  <si>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</si>
  <si>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</si>
  <si>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</si>
  <si>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</si>
  <si>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</si>
  <si>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</si>
  <si>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</si>
  <si>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</si>
  <si>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</si>
  <si>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</si>
  <si>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</si>
  <si>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</si>
  <si>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</si>
  <si>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</si>
  <si>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</si>
  <si>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</si>
  <si>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</si>
  <si>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</si>
  <si>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</si>
  <si>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</si>
  <si>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</si>
  <si>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</si>
  <si>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</si>
  <si>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</si>
  <si>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</si>
  <si>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</si>
  <si>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</si>
  <si>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</si>
  <si>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</si>
  <si>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</si>
  <si>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</si>
  <si>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</si>
  <si>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</si>
  <si>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</si>
  <si>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</si>
  <si>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</si>
  <si>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</si>
  <si>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</si>
  <si>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</si>
  <si>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</si>
  <si>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</si>
  <si>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</si>
  <si>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</si>
  <si>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</si>
  <si>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</si>
  <si>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</si>
  <si>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</si>
  <si>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</si>
  <si>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</si>
  <si>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</si>
  <si>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</si>
  <si>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</si>
  <si>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</si>
  <si>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</si>
  <si>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</si>
  <si>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</si>
  <si>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</si>
  <si>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</si>
  <si>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</si>
  <si>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</si>
  <si>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</si>
  <si>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</si>
  <si>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</si>
  <si>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</si>
  <si>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</si>
  <si>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</si>
  <si>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</si>
  <si>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</si>
  <si>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</si>
  <si>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</si>
  <si>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</si>
  <si>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</si>
  <si>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</si>
  <si>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</si>
  <si>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</si>
  <si>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</si>
  <si>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</si>
  <si>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</si>
  <si>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</si>
  <si>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</si>
  <si>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</si>
  <si>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</si>
  <si>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</si>
  <si>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</si>
  <si>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</si>
  <si>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</si>
  <si>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</si>
  <si>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</si>
  <si>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</si>
  <si>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</si>
  <si>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</si>
  <si>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</si>
  <si>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</si>
  <si>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</si>
  <si>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</si>
  <si>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</si>
  <si>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</si>
  <si>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</si>
  <si>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</si>
  <si>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</si>
  <si>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</si>
  <si>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</si>
  <si>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</si>
  <si>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</si>
  <si>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</si>
  <si>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</si>
  <si>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</si>
  <si>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</si>
  <si>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</si>
  <si>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</si>
  <si>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</si>
  <si>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</si>
  <si>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</si>
  <si>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</si>
  <si>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</si>
  <si>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</si>
  <si>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</si>
  <si>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</si>
  <si>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</si>
  <si>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</si>
  <si>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</si>
  <si>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</si>
  <si>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</si>
  <si>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</si>
  <si>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</si>
  <si>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</si>
  <si>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</si>
  <si>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</si>
  <si>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</si>
  <si>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</si>
  <si>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</si>
  <si>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</si>
  <si>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</si>
  <si>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</si>
  <si>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</si>
  <si>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</si>
  <si>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</si>
  <si>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</si>
  <si>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</si>
  <si>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</si>
  <si>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</si>
  <si>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</si>
  <si>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</si>
  <si>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</si>
  <si>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</si>
  <si>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</si>
  <si>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</si>
  <si>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</si>
  <si>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</si>
  <si>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</si>
  <si>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</si>
  <si>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</si>
  <si>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</si>
  <si>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</si>
  <si>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</si>
  <si>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</si>
  <si>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</si>
  <si>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</si>
  <si>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</si>
  <si>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</si>
  <si>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</si>
  <si>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</si>
  <si>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</si>
  <si>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</si>
  <si>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</si>
  <si>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</si>
  <si>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</si>
  <si>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</si>
  <si>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</si>
  <si>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</si>
  <si>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</si>
  <si>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</si>
  <si>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</si>
  <si>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</si>
  <si>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</si>
  <si>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</si>
  <si>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</si>
  <si>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</si>
  <si>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</si>
  <si>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</si>
  <si>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</si>
  <si>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</si>
  <si>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</si>
  <si>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</si>
  <si>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</si>
  <si>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</si>
  <si>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</si>
  <si>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</si>
  <si>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</si>
  <si>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</si>
  <si>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</si>
  <si>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</si>
  <si>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</si>
  <si>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</si>
  <si>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</si>
  <si>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</si>
  <si>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</si>
  <si>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</si>
  <si>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</si>
  <si>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</si>
  <si>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</si>
  <si>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</si>
  <si>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</si>
  <si>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</si>
  <si>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</si>
  <si>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</si>
  <si>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</si>
  <si>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</si>
  <si>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</si>
  <si>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</si>
  <si>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</si>
  <si>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</si>
  <si>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</si>
  <si>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</si>
  <si>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</si>
  <si>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</si>
  <si>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</si>
  <si>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</si>
  <si>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</si>
  <si>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</si>
  <si>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</si>
  <si>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</si>
  <si>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</si>
  <si>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</si>
  <si>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</si>
  <si>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</si>
  <si>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</si>
  <si>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</si>
  <si>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</si>
  <si>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</si>
  <si>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</si>
  <si>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</si>
  <si>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</si>
  <si>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</si>
  <si>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</si>
  <si>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</si>
  <si>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</si>
  <si>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</si>
  <si>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</si>
  <si>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</si>
  <si>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</si>
  <si>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</si>
  <si>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</si>
  <si>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</si>
  <si>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</si>
  <si>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</si>
  <si>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</si>
  <si>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</si>
  <si>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</si>
  <si>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</si>
  <si>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</si>
  <si>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</si>
  <si>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</si>
  <si>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</si>
  <si>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</si>
  <si>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</si>
  <si>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</si>
  <si>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</si>
  <si>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</si>
  <si>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</si>
  <si>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</si>
  <si>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</si>
  <si>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</si>
  <si>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</si>
  <si>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</si>
  <si>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</si>
  <si>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</si>
  <si>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</si>
  <si>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</si>
  <si>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</si>
  <si>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</si>
  <si>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</si>
  <si>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</si>
  <si>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</si>
  <si>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</si>
  <si>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</si>
  <si>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</si>
  <si>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</si>
  <si>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</si>
  <si>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</si>
  <si>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</si>
  <si>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</si>
  <si>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</si>
  <si>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</si>
  <si>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</si>
  <si>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</si>
  <si>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</si>
  <si>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</si>
  <si>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</si>
  <si>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</si>
  <si>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</si>
  <si>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</si>
  <si>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</si>
  <si>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</si>
  <si>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</si>
  <si>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</si>
  <si>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</si>
  <si>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</si>
  <si>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</si>
  <si>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</si>
  <si>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</si>
  <si>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</si>
  <si>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</si>
  <si>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</si>
  <si>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</si>
  <si>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</si>
  <si>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</si>
  <si>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</si>
  <si>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</si>
  <si>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</si>
  <si>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</si>
  <si>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</si>
  <si>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</si>
  <si>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</si>
  <si>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</si>
  <si>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</si>
  <si>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</si>
  <si>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</si>
  <si>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</si>
  <si>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</si>
  <si>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</si>
  <si>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</si>
  <si>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</si>
  <si>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</si>
  <si>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</si>
  <si>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</si>
  <si>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</si>
  <si>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</si>
  <si>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</si>
  <si>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</si>
  <si>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</si>
  <si>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</si>
  <si>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</si>
  <si>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</si>
  <si>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</si>
  <si>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</si>
  <si>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</si>
  <si>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</si>
  <si>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</si>
  <si>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</si>
  <si>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</si>
  <si>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</si>
  <si>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</si>
  <si>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</si>
  <si>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</si>
  <si>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</si>
  <si>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</si>
  <si>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</si>
  <si>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</si>
  <si>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</si>
  <si>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</si>
  <si>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</si>
  <si>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</si>
  <si>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</si>
  <si>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</si>
  <si>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</si>
  <si>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</si>
  <si>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</si>
  <si>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</si>
  <si>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</si>
  <si>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</si>
  <si>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</si>
  <si>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</si>
  <si>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</si>
  <si>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</si>
  <si>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</si>
  <si>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</si>
  <si>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</si>
  <si>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</si>
  <si>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</si>
  <si>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</si>
  <si>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</si>
  <si>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</si>
  <si>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</si>
  <si>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</si>
  <si>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</si>
  <si>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</si>
  <si>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</si>
  <si>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</si>
  <si>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</si>
  <si>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</si>
  <si>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</si>
  <si>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</si>
  <si>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</si>
  <si>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</si>
  <si>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</si>
  <si>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</si>
  <si>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</si>
  <si>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</si>
  <si>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</si>
  <si>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</si>
  <si>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</si>
  <si>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</si>
  <si>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</si>
  <si>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</si>
  <si>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</si>
  <si>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</si>
  <si>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</si>
  <si>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</si>
  <si>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</si>
  <si>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</si>
  <si>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</si>
  <si>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</si>
  <si>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</si>
  <si>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</si>
  <si>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</si>
  <si>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</si>
  <si>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</si>
  <si>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</si>
  <si>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</si>
  <si>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</si>
  <si>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</si>
  <si>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</si>
  <si>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</si>
  <si>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</si>
  <si>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</si>
  <si>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</si>
  <si>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</si>
  <si>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</si>
  <si>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</si>
  <si>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</si>
  <si>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</si>
  <si>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</si>
  <si>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</si>
  <si>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</si>
  <si>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</si>
  <si>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</si>
  <si>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</si>
  <si>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</si>
  <si>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</si>
  <si>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</si>
  <si>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</si>
  <si>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</si>
  <si>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</si>
  <si>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</si>
  <si>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</si>
  <si>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</si>
  <si>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</si>
  <si>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</si>
  <si>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</si>
  <si>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</si>
  <si>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</si>
  <si>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</si>
  <si>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</si>
  <si>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</si>
  <si>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</si>
  <si>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</si>
  <si>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</si>
  <si>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</si>
  <si>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</si>
  <si>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</si>
  <si>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</si>
  <si>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</si>
  <si>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</si>
  <si>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</si>
  <si>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</si>
  <si>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</si>
  <si>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</si>
  <si>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</si>
  <si>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</si>
  <si>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</si>
  <si>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</si>
  <si>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</si>
  <si>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</si>
  <si>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</si>
  <si>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</si>
  <si>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</si>
  <si>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</si>
  <si>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</si>
  <si>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</si>
  <si>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</si>
  <si>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</si>
  <si>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</si>
  <si>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</si>
  <si>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</si>
  <si>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</si>
  <si>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</si>
  <si>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</si>
  <si>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</si>
  <si>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</si>
  <si>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</si>
  <si>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</si>
  <si>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</si>
  <si>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</si>
  <si>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</si>
  <si>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</si>
  <si>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</si>
  <si>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</si>
  <si>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</si>
  <si>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</si>
  <si>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</si>
  <si>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</si>
  <si>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</si>
  <si>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</si>
  <si>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</si>
  <si>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</si>
  <si>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</si>
  <si>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</si>
  <si>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</si>
  <si>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</si>
  <si>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</si>
  <si>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</si>
  <si>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</si>
  <si>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</si>
  <si>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</si>
  <si>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</si>
  <si>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</si>
  <si>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</si>
  <si>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</si>
  <si>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</si>
  <si>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</si>
  <si>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</si>
  <si>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</si>
  <si>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</si>
  <si>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</si>
  <si>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</si>
  <si>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</si>
  <si>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</si>
  <si>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</si>
  <si>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</si>
  <si>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</si>
  <si>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</si>
  <si>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</si>
  <si>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</si>
  <si>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</si>
  <si>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</si>
  <si>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</si>
  <si>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</si>
  <si>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</si>
  <si>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</si>
  <si>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</si>
  <si>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</si>
  <si>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</si>
  <si>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</si>
  <si>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</si>
  <si>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</si>
  <si>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</si>
  <si>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</si>
  <si>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</si>
  <si>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</si>
  <si>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</si>
  <si>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</si>
  <si>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</si>
  <si>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</si>
  <si>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</si>
  <si>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</si>
  <si>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</si>
  <si>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</si>
  <si>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</si>
  <si>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</si>
  <si>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</si>
  <si>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</si>
  <si>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</si>
  <si>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</si>
  <si>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</si>
  <si>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</si>
  <si>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</si>
  <si>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</si>
  <si>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</si>
  <si>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</si>
  <si>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</si>
  <si>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</si>
  <si>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</si>
  <si>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</si>
  <si>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</si>
  <si>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</si>
  <si>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</si>
  <si>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</si>
  <si>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</si>
  <si>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</si>
  <si>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</si>
  <si>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</si>
  <si>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</si>
  <si>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</si>
  <si>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</si>
  <si>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</si>
  <si>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</si>
  <si>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</si>
  <si>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</si>
  <si>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</si>
  <si>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</si>
  <si>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</si>
  <si>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</si>
  <si>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</si>
  <si>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</si>
  <si>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</si>
  <si>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</si>
  <si>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</si>
  <si>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</si>
  <si>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</si>
  <si>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</si>
  <si>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</si>
  <si>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</si>
  <si>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</si>
  <si>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</si>
  <si>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</si>
  <si>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</si>
  <si>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</si>
  <si>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</si>
  <si>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</si>
  <si>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</si>
  <si>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</si>
  <si>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</si>
  <si>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</si>
  <si>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</si>
  <si>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</si>
  <si>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</si>
  <si>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</si>
  <si>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</si>
  <si>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</si>
  <si>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</si>
  <si>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</si>
  <si>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</si>
  <si>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</si>
  <si>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</si>
  <si>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</si>
  <si>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</si>
  <si>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</si>
  <si>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</si>
  <si>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</si>
  <si>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</si>
  <si>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</si>
  <si>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</si>
  <si>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</si>
  <si>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</si>
  <si>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</si>
  <si>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</si>
  <si>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</si>
  <si>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</si>
  <si>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</si>
  <si>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</si>
  <si>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</si>
  <si>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</si>
  <si>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</si>
  <si>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</si>
  <si>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</si>
  <si>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</si>
  <si>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</si>
  <si>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</si>
  <si>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</si>
  <si>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</si>
  <si>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</si>
  <si>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</si>
  <si>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</si>
  <si>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</si>
  <si>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</si>
  <si>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</si>
  <si>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</si>
  <si>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</si>
  <si>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</si>
  <si>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</si>
  <si>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</si>
  <si>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</si>
  <si>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</si>
  <si>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</si>
  <si>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</si>
  <si>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</si>
  <si>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</si>
  <si>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</si>
  <si>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</si>
  <si>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</si>
  <si>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</si>
  <si>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</si>
  <si>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</si>
  <si>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</si>
  <si>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</si>
  <si>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</si>
  <si>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</si>
  <si>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</si>
  <si>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</si>
  <si>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</si>
  <si>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</si>
  <si>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</si>
  <si>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</si>
  <si>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</si>
  <si>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</si>
  <si>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</si>
  <si>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</si>
  <si>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</si>
  <si>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</si>
  <si>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</si>
  <si>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</si>
  <si>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</si>
  <si>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</si>
  <si>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</si>
  <si>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</si>
  <si>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</si>
  <si>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</si>
  <si>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</si>
  <si>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</si>
  <si>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</si>
  <si>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</si>
  <si>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</si>
  <si>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</si>
  <si>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</si>
  <si>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</si>
  <si>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</si>
  <si>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</si>
  <si>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</si>
  <si>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</si>
  <si>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</si>
  <si>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</si>
  <si>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</si>
  <si>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</si>
  <si>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</si>
  <si>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</si>
  <si>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</si>
  <si>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</si>
  <si>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</si>
  <si>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</si>
  <si>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</si>
  <si>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</si>
  <si>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</si>
  <si>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</si>
  <si>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</si>
  <si>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</si>
  <si>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</si>
  <si>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</si>
  <si>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</si>
  <si>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</si>
  <si>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</si>
  <si>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</si>
  <si>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</si>
  <si>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</si>
  <si>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</si>
  <si>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</si>
  <si>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</si>
  <si>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</si>
  <si>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</si>
  <si>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</si>
  <si>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</si>
  <si>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</si>
  <si>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</si>
  <si>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</si>
  <si>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</si>
  <si>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</si>
  <si>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</si>
  <si>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</si>
  <si>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</si>
  <si>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</si>
  <si>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</si>
  <si>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</si>
  <si>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</si>
  <si>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</si>
  <si>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</si>
  <si>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</si>
  <si>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</si>
  <si>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</si>
  <si>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</si>
  <si>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</si>
  <si>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</si>
  <si>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</si>
  <si>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</si>
  <si>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</si>
  <si>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</si>
  <si>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</si>
  <si>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</si>
  <si>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</si>
  <si>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</si>
  <si>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</si>
  <si>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</si>
  <si>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</si>
  <si>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</si>
  <si>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</si>
  <si>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</si>
  <si>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</si>
  <si>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</si>
  <si>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</si>
  <si>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</si>
  <si>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</si>
  <si>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</si>
  <si>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</si>
  <si>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</si>
  <si>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</si>
  <si>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</si>
  <si>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</si>
  <si>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</si>
  <si>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</si>
  <si>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</si>
  <si>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</si>
  <si>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</si>
  <si>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</si>
  <si>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</si>
  <si>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</si>
  <si>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</si>
  <si>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</si>
  <si>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</si>
  <si>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</si>
  <si>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</si>
  <si>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</si>
  <si>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</si>
  <si>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</si>
  <si>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</si>
  <si>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</si>
  <si>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</si>
  <si>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</si>
  <si>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</si>
  <si>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</si>
  <si>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</si>
  <si>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</si>
  <si>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</si>
  <si>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</si>
  <si>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</si>
  <si>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</si>
  <si>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</si>
  <si>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</si>
  <si>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</si>
  <si>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</si>
  <si>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</si>
  <si>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</si>
  <si>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</si>
  <si>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</si>
  <si>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</si>
  <si>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</si>
  <si>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</si>
  <si>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</si>
  <si>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</si>
  <si>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</si>
  <si>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</si>
  <si>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</si>
  <si>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</si>
  <si>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</si>
  <si>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</si>
  <si>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</si>
  <si>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</si>
  <si>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</si>
  <si>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</si>
  <si>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</si>
  <si>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</si>
  <si>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</si>
  <si>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</si>
  <si>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</si>
  <si>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</si>
  <si>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</si>
  <si>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</si>
  <si>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</si>
  <si>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</si>
  <si>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</si>
  <si>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</si>
  <si>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</si>
  <si>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</si>
  <si>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</si>
  <si>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</si>
  <si>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</si>
  <si>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</si>
  <si>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</si>
  <si>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</si>
  <si>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</si>
  <si>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</si>
  <si>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</si>
  <si>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</si>
  <si>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</si>
  <si>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</si>
  <si>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</si>
  <si>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</si>
  <si>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</si>
  <si>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</si>
  <si>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</si>
  <si>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</si>
  <si>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</si>
  <si>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</si>
  <si>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</si>
  <si>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</si>
  <si>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</si>
  <si>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</si>
  <si>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</si>
  <si>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</si>
  <si>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</si>
  <si>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</si>
  <si>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</si>
  <si>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</si>
  <si>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</si>
  <si>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</si>
  <si>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</si>
  <si>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</si>
  <si>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</si>
  <si>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</si>
  <si>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</si>
  <si>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</si>
  <si>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</si>
  <si>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</si>
  <si>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</si>
  <si>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</si>
  <si>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</si>
  <si>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</si>
  <si>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</si>
  <si>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</si>
  <si>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</si>
  <si>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</si>
  <si>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</si>
  <si>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</si>
  <si>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</si>
  <si>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</si>
  <si>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</si>
  <si>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</si>
  <si>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</si>
  <si>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</si>
  <si>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</si>
  <si>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</si>
  <si>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</si>
  <si>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</si>
  <si>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</si>
  <si>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</si>
  <si>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</si>
  <si>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</si>
  <si>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</si>
  <si>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</si>
  <si>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</si>
  <si>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</si>
  <si>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</si>
  <si>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</si>
  <si>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</si>
  <si>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</si>
  <si>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</si>
  <si>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</si>
  <si>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</si>
  <si>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</si>
  <si>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</si>
  <si>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</si>
  <si>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</si>
  <si>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</si>
  <si>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</si>
  <si>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</si>
  <si>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</si>
  <si>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</si>
  <si>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</si>
  <si>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</si>
  <si>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</si>
  <si>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</si>
  <si>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</si>
  <si>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</si>
  <si>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</si>
  <si>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</si>
  <si>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</si>
  <si>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</si>
  <si>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</si>
  <si>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</si>
  <si>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</si>
  <si>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</si>
  <si>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</si>
  <si>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</si>
  <si>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</si>
  <si>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</si>
  <si>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</si>
  <si>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</si>
  <si>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</si>
  <si>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</si>
  <si>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</si>
  <si>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</si>
  <si>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</si>
  <si>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</si>
  <si>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</si>
  <si>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</si>
  <si>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</si>
  <si>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</si>
  <si>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</si>
  <si>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</si>
  <si>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</si>
  <si>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</si>
  <si>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</si>
  <si>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</si>
  <si>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</si>
  <si>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</si>
  <si>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</si>
  <si>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</si>
  <si>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</si>
  <si>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</si>
  <si>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</si>
  <si>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</si>
  <si>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</si>
  <si>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</si>
  <si>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</si>
  <si>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</si>
  <si>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</si>
  <si>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</si>
  <si>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</si>
  <si>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</si>
  <si>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</si>
  <si>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</si>
  <si>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</si>
  <si>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</si>
  <si>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</si>
  <si>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</si>
  <si>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</si>
  <si>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</si>
  <si>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</si>
  <si>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</si>
  <si>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</si>
  <si>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</si>
  <si>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</si>
  <si>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</si>
  <si>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</si>
  <si>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</si>
  <si>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</si>
  <si>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</si>
  <si>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</si>
  <si>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</si>
  <si>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</si>
  <si>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</si>
  <si>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</si>
  <si>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</si>
  <si>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</si>
  <si>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</si>
  <si>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</si>
  <si>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</si>
  <si>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</si>
  <si>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</si>
  <si>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</si>
  <si>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</si>
  <si>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</si>
  <si>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</si>
  <si>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</si>
  <si>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</si>
  <si>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</si>
  <si>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</si>
  <si>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</si>
  <si>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</si>
  <si>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</si>
  <si>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</si>
  <si>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</si>
  <si>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</si>
  <si>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</si>
  <si>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</si>
  <si>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</si>
  <si>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</si>
  <si>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</si>
  <si>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</si>
  <si>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</si>
  <si>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</si>
  <si>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</si>
  <si>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</si>
  <si>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</si>
  <si>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</si>
  <si>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</si>
  <si>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</si>
  <si>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</si>
  <si>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</si>
  <si>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</si>
  <si>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</si>
  <si>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</si>
  <si>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</si>
  <si>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</si>
  <si>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</si>
  <si>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</si>
  <si>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</si>
  <si>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</si>
  <si>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</si>
  <si>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</si>
  <si>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</si>
  <si>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</si>
  <si>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</si>
  <si>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</si>
  <si>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</si>
  <si>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</si>
  <si>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</si>
  <si>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</si>
  <si>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</si>
  <si>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</si>
  <si>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</si>
  <si>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</si>
  <si>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</si>
  <si>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</si>
  <si>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</si>
  <si>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</si>
  <si>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</si>
  <si>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</si>
  <si>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</si>
  <si>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</si>
  <si>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</si>
  <si>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</si>
  <si>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</si>
  <si>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</si>
  <si>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</si>
  <si>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</si>
  <si>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</si>
  <si>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</si>
  <si>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</si>
  <si>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</si>
  <si>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</si>
  <si>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</si>
  <si>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</si>
  <si>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</si>
  <si>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</si>
  <si>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</si>
  <si>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</si>
  <si>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</si>
  <si>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</si>
  <si>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</si>
  <si>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</si>
  <si>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</si>
  <si>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</si>
  <si>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</si>
  <si>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</si>
  <si>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</si>
  <si>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</si>
  <si>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</si>
  <si>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</si>
  <si>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</si>
  <si>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</si>
  <si>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</si>
  <si>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</si>
  <si>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</si>
  <si>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</si>
  <si>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</si>
  <si>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</si>
  <si>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</si>
  <si>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</si>
  <si>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</si>
  <si>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</si>
  <si>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</si>
  <si>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</si>
  <si>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</si>
  <si>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</si>
  <si>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</si>
  <si>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</si>
  <si>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</si>
  <si>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</si>
  <si>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</si>
  <si>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</si>
  <si>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</si>
  <si>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</si>
  <si>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</si>
  <si>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</si>
  <si>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</si>
  <si>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</si>
  <si>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</si>
  <si>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</si>
  <si>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</si>
  <si>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</si>
  <si>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</si>
  <si>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</si>
  <si>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</si>
  <si>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</si>
  <si>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</si>
  <si>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</si>
  <si>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</si>
  <si>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</si>
  <si>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</si>
  <si>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</si>
  <si>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</si>
  <si>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</si>
  <si>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</si>
  <si>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</si>
  <si>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</si>
  <si>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</si>
  <si>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</si>
  <si>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</si>
  <si>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</si>
  <si>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</si>
  <si>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</si>
  <si>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</si>
  <si>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</si>
  <si>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</si>
  <si>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</si>
  <si>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</si>
  <si>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</si>
  <si>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</si>
  <si>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</si>
  <si>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</si>
  <si>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</si>
  <si>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</si>
  <si>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</si>
  <si>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</si>
  <si>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</si>
  <si>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</si>
  <si>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</si>
  <si>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</si>
  <si>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</si>
  <si>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</si>
  <si>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</si>
  <si>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</si>
  <si>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</si>
  <si>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</si>
  <si>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</si>
  <si>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</si>
  <si>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</si>
  <si>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</si>
  <si>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</si>
  <si>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</si>
  <si>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</si>
  <si>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</si>
  <si>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</si>
  <si>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</si>
  <si>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</si>
  <si>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</si>
  <si>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</si>
  <si>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</si>
  <si>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</si>
  <si>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</si>
  <si>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</si>
  <si>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</si>
  <si>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</si>
  <si>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</si>
  <si>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</si>
  <si>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</si>
  <si>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</si>
  <si>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</si>
  <si>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</si>
  <si>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</si>
  <si>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</si>
  <si>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</si>
  <si>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</si>
  <si>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</si>
  <si>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</si>
  <si>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</si>
  <si>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</si>
  <si>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</si>
  <si>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</si>
  <si>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</si>
  <si>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</si>
  <si>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</si>
  <si>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</si>
  <si>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</si>
  <si>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</si>
  <si>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</si>
  <si>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</si>
  <si>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</si>
  <si>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</si>
  <si>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</si>
  <si>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</si>
  <si>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</si>
  <si>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</si>
  <si>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</si>
  <si>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</si>
  <si>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</si>
  <si>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</si>
  <si>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</si>
  <si>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</si>
  <si>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</si>
  <si>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</si>
  <si>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</si>
  <si>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</si>
  <si>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</si>
  <si>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</si>
  <si>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</si>
  <si>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</si>
  <si>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</si>
  <si>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</si>
  <si>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</si>
  <si>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</si>
  <si>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</si>
  <si>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</si>
  <si>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</si>
  <si>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</si>
  <si>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</si>
  <si>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</si>
  <si>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</si>
  <si>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</si>
  <si>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</si>
  <si>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</si>
  <si>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</si>
  <si>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</si>
  <si>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</si>
  <si>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</si>
  <si>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</si>
  <si>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</si>
  <si>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</si>
  <si>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</si>
  <si>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</si>
  <si>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</si>
  <si>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</si>
  <si>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</si>
  <si>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</si>
  <si>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</si>
  <si>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</si>
  <si>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</si>
  <si>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</si>
  <si>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</si>
  <si>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</si>
  <si>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</si>
  <si>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</si>
  <si>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</si>
  <si>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</si>
  <si>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</si>
  <si>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</si>
  <si>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</si>
  <si>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</si>
  <si>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</si>
  <si>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</si>
  <si>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</si>
  <si>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</si>
  <si>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</si>
  <si>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</si>
  <si>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</si>
  <si>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</si>
  <si>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</si>
  <si>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</si>
  <si>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</si>
  <si>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</si>
  <si>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</si>
  <si>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</si>
  <si>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</si>
  <si>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</si>
  <si>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</si>
  <si>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</si>
  <si>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</si>
  <si>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</si>
  <si>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</si>
  <si>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</si>
  <si>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</si>
  <si>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</si>
  <si>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</si>
  <si>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</si>
  <si>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</si>
  <si>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</si>
  <si>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</si>
  <si>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</si>
  <si>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</si>
  <si>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</si>
  <si>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</si>
  <si>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</si>
  <si>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</si>
  <si>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</si>
  <si>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</si>
  <si>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</si>
  <si>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</si>
  <si>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</si>
  <si>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</si>
  <si>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</si>
  <si>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</si>
  <si>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</si>
  <si>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</si>
  <si>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</si>
  <si>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</si>
  <si>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</si>
  <si>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</si>
  <si>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</si>
  <si>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</si>
  <si>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</si>
  <si>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</si>
  <si>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</si>
  <si>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</si>
  <si>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</si>
  <si>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</si>
  <si>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</si>
  <si>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</si>
  <si>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</si>
  <si>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</si>
  <si>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</si>
  <si>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</si>
  <si>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</si>
  <si>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</si>
  <si>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</si>
  <si>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</si>
  <si>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</si>
  <si>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</si>
  <si>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</si>
  <si>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</si>
  <si>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</si>
  <si>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</si>
  <si>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</si>
  <si>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</si>
  <si>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</si>
  <si>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</si>
  <si>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</si>
  <si>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</si>
  <si>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</si>
  <si>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</si>
  <si>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</si>
  <si>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</si>
  <si>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</si>
  <si>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</si>
  <si>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</si>
  <si>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</si>
  <si>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</si>
  <si>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</si>
  <si>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</si>
  <si>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</si>
  <si>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</si>
  <si>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</si>
  <si>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</si>
  <si>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</si>
  <si>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</si>
  <si>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</si>
  <si>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</si>
  <si>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</si>
  <si>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</si>
  <si>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</si>
  <si>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</si>
  <si>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</si>
  <si>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</si>
  <si>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</si>
  <si>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</si>
  <si>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</si>
  <si>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</si>
  <si>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</si>
  <si>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</si>
  <si>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</si>
  <si>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</si>
  <si>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</si>
  <si>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</si>
  <si>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</si>
  <si>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</si>
  <si>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</si>
  <si>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</si>
  <si>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</si>
  <si>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</si>
  <si>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</si>
  <si>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</si>
  <si>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</si>
  <si>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</si>
  <si>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</si>
  <si>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</si>
  <si>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</si>
  <si>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</si>
  <si>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</si>
  <si>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</si>
  <si>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</si>
  <si>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</si>
  <si>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</si>
  <si>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</si>
  <si>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</si>
  <si>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</si>
  <si>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</si>
  <si>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</si>
  <si>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</si>
  <si>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</si>
  <si>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</si>
  <si>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</si>
  <si>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</si>
  <si>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</si>
  <si>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</si>
  <si>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</si>
  <si>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</si>
  <si>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</si>
  <si>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</si>
  <si>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</si>
  <si>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</si>
  <si>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</si>
  <si>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</si>
  <si>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</si>
  <si>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</si>
  <si>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</si>
  <si>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</si>
  <si>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</si>
  <si>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</si>
  <si>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</si>
  <si>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</si>
  <si>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</si>
  <si>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</si>
  <si>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</si>
  <si>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</si>
  <si>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</si>
  <si>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</si>
  <si>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</si>
  <si>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</si>
  <si>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</si>
  <si>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</si>
  <si>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</si>
  <si>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</si>
  <si>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</si>
  <si>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</si>
  <si>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</si>
  <si>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</si>
  <si>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</si>
  <si>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</si>
  <si>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</si>
  <si>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</si>
  <si>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</si>
  <si>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</si>
  <si>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</si>
  <si>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</si>
  <si>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</si>
  <si>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</si>
  <si>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</si>
  <si>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</si>
  <si>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</si>
  <si>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</si>
  <si>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</si>
  <si>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</si>
  <si>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</si>
  <si>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</si>
  <si>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</si>
  <si>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</si>
  <si>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</si>
  <si>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</si>
  <si>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</si>
  <si>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</si>
  <si>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</si>
  <si>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</si>
  <si>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</si>
  <si>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</si>
  <si>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</si>
  <si>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</si>
  <si>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</si>
  <si>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</si>
  <si>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</si>
  <si>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</si>
  <si>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</si>
  <si>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</si>
  <si>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</si>
  <si>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</si>
  <si>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</si>
  <si>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</si>
  <si>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</si>
  <si>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</si>
  <si>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</si>
  <si>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</si>
  <si>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</si>
  <si>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</si>
  <si>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</si>
  <si>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</si>
  <si>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</si>
  <si>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</si>
  <si>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</si>
  <si>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</si>
  <si>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</si>
  <si>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</si>
  <si>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</si>
  <si>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</si>
  <si>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</si>
  <si>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</si>
  <si>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</si>
  <si>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</si>
  <si>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</si>
  <si>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</si>
  <si>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</si>
  <si>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</si>
  <si>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</si>
  <si>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</si>
  <si>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</si>
  <si>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</si>
  <si>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</si>
  <si>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</si>
  <si>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</si>
  <si>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</si>
  <si>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</si>
  <si>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</si>
  <si>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</si>
  <si>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</si>
  <si>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</si>
  <si>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</si>
  <si>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</si>
  <si>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</si>
  <si>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</si>
  <si>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</si>
  <si>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</si>
  <si>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</si>
  <si>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</si>
  <si>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</si>
  <si>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</si>
  <si>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</si>
  <si>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</si>
  <si>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</si>
  <si>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</si>
  <si>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</si>
  <si>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</si>
  <si>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</si>
  <si>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</si>
  <si>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</si>
  <si>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</si>
  <si>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</si>
  <si>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</si>
  <si>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</si>
  <si>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</si>
  <si>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</si>
  <si>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</si>
  <si>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</si>
  <si>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</si>
  <si>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</si>
  <si>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</si>
  <si>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</si>
  <si>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</si>
  <si>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</si>
  <si>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</si>
  <si>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</si>
  <si>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</si>
  <si>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</si>
  <si>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</si>
  <si>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</si>
  <si>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</si>
  <si>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</si>
  <si>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</si>
  <si>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</si>
  <si>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</si>
  <si>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</si>
  <si>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</si>
  <si>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</si>
  <si>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</si>
  <si>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</si>
  <si>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</si>
  <si>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</si>
  <si>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</si>
  <si>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</si>
  <si>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</si>
  <si>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</si>
  <si>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</si>
  <si>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</si>
  <si>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</si>
  <si>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</si>
  <si>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</si>
  <si>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</si>
  <si>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</si>
  <si>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</si>
  <si>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</si>
  <si>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</si>
  <si>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</si>
  <si>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</si>
  <si>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</si>
  <si>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</si>
  <si>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</si>
  <si>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</si>
  <si>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</si>
  <si>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</si>
  <si>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</si>
  <si>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</si>
  <si>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</si>
  <si>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</si>
  <si>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</si>
  <si>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</si>
  <si>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</si>
  <si>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</si>
  <si>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</si>
  <si>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</si>
  <si>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</si>
  <si>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</si>
  <si>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</si>
  <si>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</si>
  <si>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</si>
  <si>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</si>
  <si>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</si>
  <si>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</si>
  <si>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</si>
  <si>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</si>
  <si>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</si>
  <si>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</si>
  <si>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</si>
  <si>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</si>
  <si>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</si>
  <si>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</si>
  <si>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</si>
  <si>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</si>
  <si>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</si>
  <si>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</si>
  <si>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</si>
  <si>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</si>
  <si>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</si>
  <si>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</si>
  <si>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</si>
  <si>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</si>
  <si>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</si>
  <si>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</si>
  <si>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</si>
  <si>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</si>
  <si>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</si>
  <si>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</si>
  <si>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</si>
  <si>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</si>
  <si>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</si>
  <si>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</si>
  <si>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</si>
  <si>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</si>
  <si>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</si>
  <si>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</si>
  <si>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</si>
  <si>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</si>
  <si>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</si>
  <si>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</si>
  <si>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</si>
  <si>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</si>
  <si>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</si>
  <si>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</si>
  <si>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</si>
  <si>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</si>
  <si>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</si>
  <si>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</si>
  <si>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</si>
  <si>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</si>
  <si>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</si>
  <si>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</si>
  <si>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</si>
  <si>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</si>
  <si>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</si>
  <si>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</si>
  <si>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</si>
  <si>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</si>
  <si>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</si>
  <si>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</si>
  <si>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</si>
  <si>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</si>
  <si>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</si>
  <si>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</si>
  <si>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</si>
  <si>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</si>
  <si>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</si>
  <si>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</si>
  <si>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</si>
  <si>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</si>
  <si>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</si>
  <si>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</si>
  <si>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</si>
  <si>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</si>
  <si>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</si>
  <si>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</si>
  <si>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</si>
  <si>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</si>
  <si>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</si>
  <si>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</si>
  <si>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</si>
  <si>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</si>
  <si>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</si>
  <si>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</si>
  <si>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</si>
  <si>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</si>
  <si>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</si>
  <si>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</si>
  <si>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</si>
  <si>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</si>
  <si>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</si>
  <si>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</si>
  <si>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</si>
  <si>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</si>
  <si>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</si>
  <si>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</si>
  <si>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</si>
  <si>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</si>
  <si>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</si>
  <si>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</si>
  <si>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</si>
  <si>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</si>
  <si>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</si>
  <si>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</si>
  <si>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</si>
  <si>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</si>
  <si>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</si>
  <si>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</si>
  <si>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</si>
  <si>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</si>
  <si>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</si>
  <si>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</si>
  <si>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</si>
  <si>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</si>
  <si>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</si>
  <si>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</si>
  <si>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</si>
  <si>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</si>
  <si>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</si>
  <si>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</si>
  <si>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</si>
  <si>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</si>
  <si>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</si>
  <si>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</si>
  <si>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</si>
  <si>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</si>
  <si>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</si>
  <si>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</si>
  <si>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</si>
  <si>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</si>
  <si>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</si>
  <si>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</si>
  <si>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</si>
  <si>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</si>
  <si>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</si>
  <si>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</si>
  <si>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</si>
  <si>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</si>
  <si>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</si>
  <si>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</si>
  <si>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</si>
  <si>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</si>
  <si>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</si>
  <si>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</si>
  <si>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</si>
  <si>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</si>
  <si>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</si>
  <si>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</si>
  <si>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</si>
  <si>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</si>
  <si>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</si>
  <si>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</si>
  <si>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</si>
  <si>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</si>
  <si>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</si>
  <si>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</si>
  <si>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</si>
  <si>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</si>
  <si>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</si>
  <si>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</si>
  <si>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</si>
  <si>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</si>
  <si>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</si>
  <si>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</si>
  <si>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</si>
  <si>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</si>
  <si>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</si>
  <si>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</si>
  <si>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</si>
  <si>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</si>
  <si>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</si>
  <si>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</si>
  <si>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</si>
  <si>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</si>
  <si>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</si>
  <si>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</si>
  <si>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</si>
  <si>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</si>
  <si>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</si>
  <si>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</si>
  <si>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</si>
  <si>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</si>
  <si>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</si>
  <si>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</si>
  <si>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</si>
  <si>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</si>
  <si>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</si>
  <si>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</si>
  <si>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</si>
  <si>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</si>
  <si>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</si>
  <si>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</si>
  <si>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</si>
  <si>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</si>
  <si>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</si>
  <si>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</si>
  <si>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</si>
  <si>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</si>
  <si>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</si>
  <si>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</si>
  <si>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</si>
  <si>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</si>
  <si>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</si>
  <si>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</si>
  <si>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</si>
  <si>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</si>
  <si>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</si>
  <si>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</si>
  <si>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</si>
  <si>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</si>
  <si>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</si>
  <si>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</si>
  <si>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</si>
  <si>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</si>
  <si>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</si>
  <si>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</si>
  <si>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</si>
  <si>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</si>
  <si>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</si>
  <si>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</si>
  <si>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</si>
  <si>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</si>
  <si>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</si>
  <si>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</si>
  <si>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</si>
  <si>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</si>
  <si>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</si>
  <si>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</si>
  <si>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</si>
  <si>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</si>
  <si>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</si>
  <si>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</si>
  <si>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</si>
  <si>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</si>
  <si>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</si>
  <si>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</si>
  <si>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</si>
  <si>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</si>
  <si>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</si>
  <si>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</si>
  <si>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</si>
  <si>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</si>
  <si>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</si>
  <si>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</si>
  <si>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</si>
  <si>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</si>
  <si>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</si>
  <si>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</si>
  <si>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</si>
  <si>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</si>
  <si>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</si>
  <si>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</si>
  <si>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</si>
  <si>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</si>
  <si>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</si>
  <si>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</si>
  <si>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</si>
  <si>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</si>
  <si>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</si>
  <si>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</si>
  <si>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</si>
  <si>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</si>
  <si>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</si>
  <si>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</si>
  <si>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</si>
  <si>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</si>
  <si>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</si>
  <si>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</si>
  <si>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</si>
  <si>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</si>
  <si>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</si>
  <si>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</si>
  <si>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</si>
  <si>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</si>
  <si>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</si>
  <si>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</si>
  <si>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</si>
  <si>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</si>
  <si>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</si>
  <si>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</si>
  <si>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</si>
  <si>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</si>
  <si>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</si>
  <si>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</si>
  <si>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</si>
  <si>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</si>
  <si>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</si>
  <si>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</si>
  <si>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</si>
  <si>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</si>
  <si>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</si>
  <si>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</si>
  <si>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</si>
  <si>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</si>
  <si>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</si>
  <si>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</si>
  <si>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</si>
  <si>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</si>
  <si>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</si>
  <si>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</si>
  <si>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</si>
  <si>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</si>
  <si>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</si>
  <si>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</si>
  <si>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</si>
  <si>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</si>
  <si>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</si>
  <si>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</si>
  <si>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</si>
  <si>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</si>
  <si>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</si>
  <si>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</si>
  <si>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</si>
  <si>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</si>
  <si>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</si>
  <si>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</si>
  <si>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</si>
  <si>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</si>
  <si>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</si>
  <si>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</si>
  <si>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</si>
  <si>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</si>
  <si>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</si>
  <si>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</si>
  <si>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</si>
  <si>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</si>
  <si>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</si>
  <si>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</si>
  <si>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</si>
  <si>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</si>
  <si>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</si>
  <si>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</si>
  <si>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</si>
  <si>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</si>
  <si>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</si>
  <si>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</si>
  <si>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</si>
  <si>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</si>
  <si>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</si>
  <si>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</si>
  <si>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</si>
  <si>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</si>
  <si>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</si>
  <si>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</si>
  <si>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</si>
  <si>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</si>
  <si>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</si>
  <si>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</si>
  <si>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</si>
  <si>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</si>
  <si>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</si>
  <si>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</si>
  <si>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</si>
  <si>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</si>
  <si>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</si>
  <si>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</si>
  <si>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</si>
  <si>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</si>
  <si>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</si>
  <si>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</si>
  <si>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</si>
  <si>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</si>
  <si>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</si>
  <si>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</si>
  <si>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</si>
  <si>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</si>
  <si>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</si>
  <si>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</si>
  <si>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</si>
  <si>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</si>
  <si>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</si>
  <si>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</si>
  <si>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</si>
  <si>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</si>
  <si>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</si>
  <si>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</si>
  <si>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</si>
  <si>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</si>
  <si>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</si>
  <si>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</si>
  <si>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</si>
  <si>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</si>
  <si>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</si>
  <si>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</si>
  <si>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</si>
  <si>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</si>
  <si>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</si>
  <si>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</si>
  <si>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</si>
  <si>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</si>
  <si>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</si>
  <si>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</si>
  <si>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</si>
  <si>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</si>
  <si>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</si>
  <si>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</si>
  <si>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</si>
  <si>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</si>
  <si>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</si>
  <si>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</si>
  <si>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</si>
  <si>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</si>
  <si>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</si>
  <si>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</si>
  <si>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</si>
  <si>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</si>
  <si>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</si>
  <si>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</si>
  <si>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</si>
  <si>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</si>
  <si>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</si>
  <si>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</si>
  <si>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</si>
  <si>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</si>
  <si>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</si>
  <si>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</si>
  <si>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</si>
  <si>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</si>
  <si>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</si>
  <si>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</si>
  <si>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</si>
  <si>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</si>
  <si>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</si>
  <si>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</si>
  <si>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</si>
  <si>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</si>
  <si>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</si>
  <si>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</si>
  <si>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</si>
  <si>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</si>
  <si>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</si>
  <si>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</si>
  <si>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</si>
  <si>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</si>
  <si>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</si>
  <si>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</si>
  <si>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</si>
  <si>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</si>
  <si>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</si>
  <si>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</si>
  <si>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</si>
  <si>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</si>
  <si>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</si>
  <si>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</si>
  <si>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</si>
  <si>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</si>
  <si>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</si>
  <si>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</si>
  <si>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</si>
  <si>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</si>
  <si>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</si>
  <si>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</si>
  <si>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</si>
  <si>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</si>
  <si>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</si>
  <si>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</si>
  <si>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</si>
  <si>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</si>
  <si>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</si>
  <si>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</si>
  <si>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</si>
  <si>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</si>
  <si>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</si>
  <si>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</si>
  <si>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</si>
  <si>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</si>
  <si>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</si>
  <si>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</si>
  <si>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</si>
  <si>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</si>
  <si>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</si>
  <si>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</si>
  <si>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</si>
  <si>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</si>
  <si>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</si>
  <si>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</si>
  <si>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</si>
  <si>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</si>
  <si>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</si>
  <si>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</si>
  <si>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</si>
  <si>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</si>
  <si>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</si>
  <si>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</si>
  <si>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</si>
  <si>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</si>
  <si>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</si>
  <si>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</si>
  <si>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</si>
  <si>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</si>
  <si>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</si>
  <si>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</si>
  <si>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</si>
  <si>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</si>
  <si>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</si>
  <si>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</si>
  <si>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</si>
  <si>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</si>
  <si>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</si>
  <si>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</si>
  <si>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</si>
  <si>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</si>
  <si>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</si>
  <si>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</si>
  <si>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</si>
  <si>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</si>
  <si>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</si>
  <si>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</si>
  <si>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</si>
  <si>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</si>
  <si>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</si>
  <si>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</si>
  <si>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</si>
  <si>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</si>
  <si>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</si>
  <si>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</si>
  <si>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</si>
  <si>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</si>
  <si>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</si>
  <si>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</si>
  <si>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</si>
  <si>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</si>
  <si>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</si>
  <si>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</si>
  <si>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</si>
  <si>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</si>
  <si>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</si>
  <si>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</si>
  <si>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</si>
  <si>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</si>
  <si>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</si>
  <si>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</si>
  <si>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</si>
  <si>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</si>
  <si>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</si>
  <si>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</si>
  <si>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</si>
  <si>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</si>
  <si>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</si>
  <si>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</si>
  <si>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</si>
  <si>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</si>
  <si>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</si>
  <si>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</si>
  <si>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</si>
  <si>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</si>
  <si>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</si>
  <si>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</si>
  <si>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</si>
  <si>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</si>
  <si>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</si>
  <si>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</si>
  <si>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</si>
  <si>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</si>
  <si>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</si>
  <si>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</si>
  <si>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</si>
  <si>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</si>
  <si>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</si>
  <si>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</si>
  <si>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</si>
  <si>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</si>
  <si>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</si>
  <si>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</si>
  <si>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</si>
  <si>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</si>
  <si>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</si>
  <si>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</si>
  <si>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</si>
  <si>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</si>
  <si>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</si>
  <si>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</si>
  <si>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</si>
  <si>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</si>
  <si>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</si>
  <si>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</si>
  <si>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</si>
  <si>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</si>
  <si>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</si>
  <si>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</si>
  <si>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</si>
  <si>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</si>
  <si>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</si>
  <si>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</si>
  <si>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</si>
  <si>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</si>
  <si>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</si>
  <si>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</si>
  <si>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</si>
  <si>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</si>
  <si>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</si>
  <si>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</si>
  <si>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</si>
  <si>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</si>
  <si>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</si>
  <si>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</si>
  <si>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</si>
  <si>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</si>
  <si>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</si>
  <si>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</si>
  <si>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</si>
  <si>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</si>
  <si>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</si>
  <si>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</si>
  <si>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</si>
  <si>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</si>
  <si>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</si>
  <si>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</si>
  <si>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</si>
  <si>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</si>
  <si>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</si>
  <si>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</si>
  <si>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</si>
  <si>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</si>
  <si>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</si>
  <si>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</si>
  <si>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</si>
  <si>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</si>
  <si>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</si>
  <si>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</si>
  <si>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</si>
  <si>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</si>
  <si>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</si>
  <si>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</si>
  <si>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</si>
  <si>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</si>
  <si>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</si>
  <si>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</si>
  <si>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</si>
  <si>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</si>
  <si>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</si>
  <si>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</si>
  <si>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</si>
  <si>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</si>
  <si>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</si>
  <si>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</si>
  <si>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</si>
  <si>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</si>
  <si>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</si>
  <si>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</si>
  <si>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</si>
  <si>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</si>
  <si>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</si>
  <si>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</si>
  <si>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</si>
  <si>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</si>
  <si>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</si>
  <si>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</si>
  <si>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</si>
  <si>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</si>
  <si>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</si>
  <si>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</si>
  <si>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</si>
  <si>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</si>
  <si>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</si>
  <si>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</si>
  <si>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</si>
  <si>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</si>
  <si>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</si>
  <si>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</si>
  <si>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</si>
  <si>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</si>
  <si>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</si>
  <si>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</si>
  <si>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</si>
  <si>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</si>
  <si>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</si>
  <si>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</si>
  <si>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</si>
  <si>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</si>
  <si>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</si>
  <si>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</si>
  <si>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</si>
  <si>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</si>
  <si>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</si>
  <si>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</si>
  <si>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</si>
  <si>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</si>
  <si>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</si>
  <si>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</si>
  <si>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</si>
  <si>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</si>
  <si>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</si>
  <si>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</si>
  <si>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</si>
  <si>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</si>
  <si>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</si>
  <si>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</si>
  <si>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</si>
  <si>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</si>
  <si>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</si>
  <si>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</si>
  <si>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</si>
  <si>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</si>
  <si>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</si>
  <si>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</si>
  <si>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</si>
  <si>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</si>
  <si>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</si>
  <si>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</si>
  <si>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</si>
  <si>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</si>
  <si>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</si>
  <si>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</si>
  <si>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</si>
  <si>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</si>
  <si>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</si>
  <si>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</si>
  <si>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</si>
  <si>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</si>
  <si>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</si>
  <si>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</si>
  <si>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</si>
  <si>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</si>
  <si>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</si>
  <si>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</si>
  <si>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</si>
  <si>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</si>
  <si>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</si>
  <si>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</si>
  <si>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</si>
  <si>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</si>
  <si>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</si>
  <si>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</si>
  <si>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</si>
  <si>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</si>
  <si>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</si>
  <si>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</si>
  <si>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</si>
  <si>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</si>
  <si>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</si>
  <si>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</si>
  <si>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</si>
  <si>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</si>
  <si>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</si>
  <si>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</si>
  <si>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</si>
  <si>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</si>
  <si>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</si>
  <si>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</si>
  <si>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</si>
  <si>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</si>
  <si>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</si>
  <si>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</si>
  <si>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</si>
  <si>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</si>
  <si>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</si>
  <si>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</si>
  <si>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</si>
  <si>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</si>
  <si>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</si>
  <si>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</si>
  <si>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</si>
  <si>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</si>
  <si>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</si>
  <si>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</si>
  <si>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</si>
  <si>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</si>
  <si>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</si>
  <si>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</si>
  <si>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</si>
  <si>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</si>
  <si>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</si>
  <si>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</si>
  <si>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</si>
  <si>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</si>
  <si>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</si>
  <si>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</si>
  <si>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</si>
  <si>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</si>
  <si>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</si>
  <si>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</si>
  <si>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</si>
  <si>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</si>
  <si>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</si>
  <si>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</si>
  <si>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</si>
  <si>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</si>
  <si>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</si>
  <si>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</si>
  <si>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</si>
  <si>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</si>
  <si>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</si>
  <si>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</si>
  <si>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</si>
  <si>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</si>
  <si>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</si>
  <si>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</si>
  <si>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</si>
  <si>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</si>
  <si>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</si>
  <si>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</si>
  <si>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</si>
  <si>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</si>
  <si>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</si>
  <si>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</si>
  <si>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</si>
  <si>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</si>
  <si>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</si>
  <si>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</si>
  <si>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</si>
  <si>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</si>
  <si>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</si>
  <si>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</si>
  <si>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</si>
  <si>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</si>
  <si>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</si>
  <si>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</si>
  <si>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</si>
  <si>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</si>
  <si>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</si>
  <si>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</si>
  <si>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</si>
  <si>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</si>
  <si>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</si>
  <si>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</si>
  <si>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</si>
  <si>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</si>
  <si>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</si>
  <si>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</si>
  <si>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</si>
  <si>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</si>
  <si>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</si>
  <si>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</si>
  <si>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</si>
  <si>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</si>
  <si>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</si>
  <si>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</si>
  <si>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</si>
  <si>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</si>
  <si>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</si>
  <si>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</si>
  <si>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</si>
  <si>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</si>
  <si>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</si>
  <si>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</si>
  <si>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</si>
  <si>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</si>
  <si>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</si>
  <si>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</si>
  <si>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</si>
  <si>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</si>
  <si>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</si>
  <si>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</si>
  <si>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</si>
  <si>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</si>
  <si>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</si>
  <si>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</si>
  <si>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</si>
  <si>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</si>
  <si>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</si>
  <si>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</si>
  <si>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</si>
  <si>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</si>
  <si>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</si>
  <si>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</si>
  <si>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</si>
  <si>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</si>
  <si>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</si>
  <si>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</si>
  <si>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</si>
  <si>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</si>
  <si>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</si>
  <si>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</si>
  <si>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</si>
  <si>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</si>
  <si>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</si>
  <si>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</si>
  <si>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</si>
  <si>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</si>
  <si>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</si>
  <si>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</si>
  <si>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</si>
  <si>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</si>
  <si>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</si>
  <si>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</si>
  <si>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</si>
  <si>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</si>
  <si>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</si>
  <si>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</si>
  <si>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</si>
  <si>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</si>
  <si>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</si>
  <si>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</si>
  <si>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</si>
  <si>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</si>
  <si>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</si>
  <si>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</si>
  <si>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</si>
  <si>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</si>
  <si>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</si>
  <si>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</si>
  <si>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</si>
  <si>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</si>
  <si>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</si>
  <si>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</si>
  <si>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</si>
  <si>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</si>
  <si>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</si>
  <si>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</si>
  <si>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</si>
  <si>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</si>
  <si>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</si>
  <si>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</si>
  <si>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</si>
  <si>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</si>
  <si>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</si>
  <si>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</si>
  <si>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</si>
  <si>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</si>
  <si>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</si>
  <si>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</si>
  <si>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</si>
  <si>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</si>
  <si>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</si>
  <si>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</si>
  <si>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</si>
  <si>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</si>
  <si>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</si>
  <si>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</si>
  <si>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</si>
  <si>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</si>
  <si>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</si>
  <si>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</si>
  <si>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</si>
  <si>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</si>
  <si>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</si>
  <si>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</si>
  <si>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</si>
  <si>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</si>
  <si>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</si>
  <si>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</si>
  <si>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</si>
  <si>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</si>
  <si>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</si>
  <si>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</si>
  <si>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</si>
  <si>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</si>
  <si>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</si>
  <si>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</si>
  <si>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</si>
  <si>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</si>
  <si>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</si>
  <si>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</si>
  <si>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</si>
  <si>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</si>
  <si>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</si>
  <si>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</si>
  <si>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</si>
  <si>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</si>
  <si>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</si>
  <si>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</si>
  <si>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</si>
  <si>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</si>
  <si>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</si>
  <si>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</si>
  <si>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</si>
  <si>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</si>
  <si>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</si>
  <si>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</si>
  <si>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</si>
  <si>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</si>
  <si>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</si>
  <si>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</si>
  <si>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</si>
  <si>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</si>
  <si>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</si>
  <si>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</si>
  <si>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</si>
  <si>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</si>
  <si>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</si>
  <si>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</si>
  <si>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</si>
  <si>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</si>
  <si>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</si>
  <si>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</si>
  <si>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</si>
  <si>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</si>
  <si>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</si>
  <si>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</si>
  <si>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</si>
  <si>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</si>
  <si>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</si>
  <si>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</si>
  <si>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</si>
  <si>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</si>
  <si>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</si>
  <si>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</si>
  <si>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</si>
  <si>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</si>
  <si>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</si>
  <si>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</si>
  <si>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</si>
  <si>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</si>
  <si>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</si>
  <si>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</si>
  <si>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</si>
  <si>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</si>
  <si>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</si>
  <si>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</si>
  <si>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</si>
  <si>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</si>
  <si>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</si>
  <si>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</si>
  <si>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</si>
  <si>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</si>
  <si>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</si>
  <si>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</si>
  <si>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</si>
  <si>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</si>
  <si>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</si>
  <si>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</si>
  <si>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</si>
  <si>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</si>
  <si>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</si>
  <si>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</si>
  <si>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</si>
  <si>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</si>
  <si>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</si>
  <si>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</si>
  <si>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</si>
  <si>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</si>
  <si>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</si>
  <si>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</si>
  <si>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</si>
  <si>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</si>
  <si>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</si>
  <si>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</si>
  <si>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</si>
  <si>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</si>
  <si>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</si>
  <si>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</si>
  <si>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</si>
  <si>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</si>
  <si>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</si>
  <si>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</si>
  <si>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</si>
  <si>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</si>
  <si>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</si>
  <si>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</si>
  <si>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</si>
  <si>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</si>
  <si>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</si>
  <si>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</si>
  <si>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</si>
  <si>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</si>
  <si>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</si>
  <si>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</si>
  <si>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</si>
  <si>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</si>
  <si>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</si>
  <si>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</si>
  <si>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</si>
  <si>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</si>
  <si>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</si>
  <si>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</si>
  <si>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</si>
  <si>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</si>
  <si>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</si>
  <si>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</si>
  <si>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</si>
  <si>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</si>
  <si>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</si>
  <si>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</si>
  <si>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</si>
  <si>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</si>
  <si>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</si>
  <si>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</si>
  <si>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</si>
  <si>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</si>
  <si>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</si>
  <si>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</si>
  <si>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</si>
  <si>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</si>
  <si>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</si>
  <si>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</si>
  <si>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</si>
  <si>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</si>
  <si>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</si>
  <si>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</si>
  <si>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</si>
  <si>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</si>
  <si>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</si>
  <si>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</si>
  <si>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</si>
  <si>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</si>
  <si>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</si>
  <si>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</si>
  <si>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</si>
  <si>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</si>
  <si>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</si>
  <si>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</si>
  <si>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</si>
  <si>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</si>
  <si>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</si>
  <si>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</si>
  <si>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</si>
  <si>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</si>
  <si>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</si>
  <si>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</si>
  <si>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</si>
  <si>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</si>
  <si>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</si>
  <si>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</si>
  <si>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</si>
  <si>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</si>
  <si>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</si>
  <si>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</si>
  <si>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</si>
  <si>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</si>
  <si>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</si>
  <si>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</si>
  <si>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</si>
  <si>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</si>
  <si>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</si>
  <si>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</si>
  <si>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</si>
  <si>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</si>
  <si>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</si>
  <si>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</si>
  <si>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</si>
  <si>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</si>
  <si>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</si>
  <si>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</si>
  <si>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</si>
  <si>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</si>
  <si>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</si>
  <si>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PCM-20251024-00000342</t>
  </si>
  <si>
    <t>EM Team moved ETA: 30 min</t>
  </si>
  <si>
    <t>NO PCM</t>
  </si>
  <si>
    <t>EM team at site connected  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</si>
</sst>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9" totalsRowShown="0" headerRowDxfId="15" dataDxfId="14" headerRowBorderDxfId="12" tableBorderDxfId="13">
  <autoFilter ref="A1:L14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291.32993113425619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10.834942708330345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45954.278357060182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45954.278357060182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45954.278357060182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45954.278357060182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45954.278357060182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45954.278357060182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45954.278357060182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45954.278357060182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45954.278357060182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45954.278357060182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45954.278357060182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45954.278357060182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45954.278357060182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45954.278357060182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45954.278357060182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45954.278357060182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45954.278357060182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45954.278357060182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45954.278357060182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45954.278357060182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45954.278357060182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45954.278357060182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45954.278357060182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45954.278357060182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45954.278357060182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45954.278357060182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45954.278357060182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45954.278357060182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45954.278357060182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45954.278357060182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45954.278357060182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45954.278357060182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45954.278357060182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45954.278357060182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45954.278357060182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45954.278357060182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45954.278357060182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45954.278357060182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45954.278357060182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45954.278357060182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45954.278357060182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45954.278357060182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45954.278357060182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45954.278357060182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45954.278357060182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45954.278357060182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45954.278357060182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45954.278357060182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45954.278357060182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45954.278357060182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45954.278357060182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45954.278357060182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45954.278357060182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45954.278357060182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45954.278357060182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45954.278357060182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45954.278357060182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45954.278357060182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45954.278357060182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45954.278357060182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45954.278357060182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45954.278357060182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45954.278357060182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129.27851909722085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9.7825815972173586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0.35893576388480142</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0.30451446759252576</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45954.278357060182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45954.278357060182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45954.278357060182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45954.278357060182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45954.278357060182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45954.278357060182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45954.278357060182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45954.278357060182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45954.278357060182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45954.278357060182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45954.278357060182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45954.278357060182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45954.278357060182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45954.278357060182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45954.278357060182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45954.278357060182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45954.278357060182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45954.278357060182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45954.278357060182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45954.278357060182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45954.278357060182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45954.278357060182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45954.278357060182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45954.278357060182</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45954.278357060182</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45954.278357060182</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45954.278357060182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45954.278357060182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45954.278357060182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45954.278357060182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45954.278357060182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45954.278357060182</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45954.278357060182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45954.278357060182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45954.278357060182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45954.278357060182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45954.278357060182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45954.278357060182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45954.278357060182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45954.278357060182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45954.278357060182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45954.278357060182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45954.278357060182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45954.278357060182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45954.278357060182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45954.278357060182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45954.278357060182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45954.278357060182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45954.278357060182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45954.278357060182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45954.278357060182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45954.278357060182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45954.278357060182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45954.278357060182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45954.278357060182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45954.278357060182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45954.278357060182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45954.278357060182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45954.278357060182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45954.278357060182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45954.278357060182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45954.278357060182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45954.278357060182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45954.278357060182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45954.278357060182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45954.278357060182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45954.278357060182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45954.278357060182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45954.278357060182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45954.278357060182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45954.278357060182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45954.278357060182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45954.278357060182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45954.278357060182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45954.278357060182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45954.278357060182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45954.278357060182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45954.278357060182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45954.278357060182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45954.278357060182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45954.278357060182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45954.278357060182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45954.278357060182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45954.278357060182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45954.278357060182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45954.278357060182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45954.278357060182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45954.278357060182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45954.278357060182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45954.278357060182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45954.278357060182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45954.278357060182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45954.278357060182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45954.278357060182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45954.278357060182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45954.278357060182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45954.278357060182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45954.278357060182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45954.278357060182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45954.278357060182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45954.278357060182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45954.278357060182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45954.278357060182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45954.278357060182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45954.278357060182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45954.278357060182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45954.278357060182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45954.278357060182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45954.278357060182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45954.278357060182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45954.278357060182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45954.278357060182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45954.278357060182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45954.278357060182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45954.278357060182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45954.278357060182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45954.278357060182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45954.278357060182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45954.278357060182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45954.278357060182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45954.278357060182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45954.278357060182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45954.278357060182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45954.278357060182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45954.278357060182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45954.278357060182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45954.278357060182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45954.278357060182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45954.278357060182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45954.278357060182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45954.278357060182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45954.278357060182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45954.278357060182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45954.278357060182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45954.278357060182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45954.278357060182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45954.278357060182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45954.278357060182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45954.278357060182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45954.278357060182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45954.278357060182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45954.278357060182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45954.278357060182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45954.278357060182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45954.278357060182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45954.278357060182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45954.278357060182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45954.278357060182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45954.278357060182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45954.278357060182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45954.278357060182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45954.278357060182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45954.278357060182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45954.278357060182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45954.278357060182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45954.278357060182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45954.278357060182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45954.278357060182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45954.278357060182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45954.278357060182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45954.278357060182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45954.278357060182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45954.278357060182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45954.278357060182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45954.278357060182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45954.278357060182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45954.278357060182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45954.278357060182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45954.278357060182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45954.278357060182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45954.278357060182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45954.278357060182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45954.278357060182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45954.278357060182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45954.278357060182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45954.278357060182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45954.278357060182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45954.278357060182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45954.278357060182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45954.278357060182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45954.278357060182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45954.278357060182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45954.278357060182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45954.278357060182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45954.278357060182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45954.278357060182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45954.278357060182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45954.278357060182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45954.278357060182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45954.278357060182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45954.278357060182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45954.278357060182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45954.278357060182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45954.278357060182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45954.278357060182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45954.278357060182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45954.278357060182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45954.278357060182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45954.278357060182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45954.278357060182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45954.278357060182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45954.278357060182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45954.278357060182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45954.278357060182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45954.278357060182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45954.278357060182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45954.278357060182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45954.278357060182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45954.278357060182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45954.278357060182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45954.278357060182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45954.278357060182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45954.278357060182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45954.278357060182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45954.278357060182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45954.278357060182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45954.278357060182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45954.278357060182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45954.278357060182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45954.278357060182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45954.278357060182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45954.278357060182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45954.278357060182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45954.278357060182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45954.278357060182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45954.278357060182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45954.278357060182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45954.278357060182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45954.278357060182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45954.278357060182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45954.278357060182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45954.278357060182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45954.278357060182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45954.278357060182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45954.278357060182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45954.278357060182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45954.278357060182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45954.278357060182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45954.278357060182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45954.278357060182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45954.278357060182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45954.278357060182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45954.278357060182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45954.278357060182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45954.278357060182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45954.278357060182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45954.278357060182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45954.278357060182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45954.278357060182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45954.278357060182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45954.278357060182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45954.278357060182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45954.278357060182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45954.278357060182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45954.278357060182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45954.278357060182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45954.278357060182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45954.278357060182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45954.278357060182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45954.278357060182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45954.278357060182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45954.278357060182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45954.278357060182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45954.278357060182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45954.278357060182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45954.278357060182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45954.278357060182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45954.278357060182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45954.278357060182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45954.278357060182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45954.278357060182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45954.278357060182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45954.278357060182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45954.278357060182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45954.278357060182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45954.278357060182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45954.278357060182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45954.278357060182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45954.278357060182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45954.278357060182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45954.278357060182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45954.278357060182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45954.278357060182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45954.278357060182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45954.278357060182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45954.278357060182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45954.278357060182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45954.278357060182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45954.278357060182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45954.278357060182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45954.278357060182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45954.278357060182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45954.278357060182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45954.278357060182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45954.278357060182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45954.278357060182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45954.278357060182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45954.278357060182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45954.278357060182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45954.278357060182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45954.278357060182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45954.278357060182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45954.278357060182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45954.278357060182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45954.278357060182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45954.278357060182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45954.278357060182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45954.278357060182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45954.278357060182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45954.278357060182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45954.278357060182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45954.278357060182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45954.278357060182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45954.278357060182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45954.278357060182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45954.278357060182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45954.278357060182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45954.278357060182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45954.278357060182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45954.278357060182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45954.278357060182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45954.278357060182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45954.278357060182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45954.278357060182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45954.278357060182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45954.278357060182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45954.278357060182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45954.278357060182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45954.278357060182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45954.278357060182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45954.278357060182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45954.278357060182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45954.278357060182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45954.278357060182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45954.278357060182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45954.278357060182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45954.278357060182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45954.278357060182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45954.278357060182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45954.278357060182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45954.278357060182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45954.278357060182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45954.278357060182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45954.278357060182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45954.278357060182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45954.278357060182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45954.278357060182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45954.278357060182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45954.278357060182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45954.278357060182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45954.278357060182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45954.278357060182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45954.278357060182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45954.278357060182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45954.278357060182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45954.278357060182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45954.278357060182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45954.278357060182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45954.278357060182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45954.278357060182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45954.278357060182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45954.278357060182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45954.278357060182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45954.278357060182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45954.278357060182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45954.278357060182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45954.278357060182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45954.278357060182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45954.278357060182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45954.278357060182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45954.278357060182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45954.278357060182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45954.278357060182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45954.278357060182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45954.278357060182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45954.278357060182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45954.278357060182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45954.278357060182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45954.278357060182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45954.278357060182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45954.278357060182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45954.278357060182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45954.278357060182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45954.278357060182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45954.278357060182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45954.278357060182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45954.278357060182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45954.278357060182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45954.278357060182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45954.278357060182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45954.278357060182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45954.278357060182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45954.278357060182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45954.278357060182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45954.278357060182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45954.278357060182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45954.278357060182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45954.278357060182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45954.278357060182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45954.278357060182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45954.278357060182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45954.278357060182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45954.278357060182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45954.278357060182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45954.278357060182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45954.278357060182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45954.278357060182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45954.278357060182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45954.278357060182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45954.278357060182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45954.278357060182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45954.278357060182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45954.278357060182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45954.278357060182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45954.278357060182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45954.278357060182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45954.278357060182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45954.278357060182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45954.278357060182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45954.278357060182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45954.278357060182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45954.278357060182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45954.278357060182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45954.278357060182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45954.278357060182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45954.278357060182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45954.278357060182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45954.278357060182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45954.278357060182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45954.278357060182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45954.278357060182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45954.278357060182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45954.278357060182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45954.278357060182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45954.278357060182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45954.278357060182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45954.278357060182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45954.278357060182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45954.278357060182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45954.278357060182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45954.278357060182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45954.278357060182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45954.278357060182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45954.278357060182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45954.278357060182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45954.278357060182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45954.278357060182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45954.278357060182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45954.278357060182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45954.278357060182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45954.278357060182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45954.278357060182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45954.278357060182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45954.278357060182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45954.278357060182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45954.278357060182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45954.278357060182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45954.278357060182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45954.278357060182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45954.278357060182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45954.278357060182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45954.278357060182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45954.278357060182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45954.278357060182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45954.278357060182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45954.278357060182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45954.278357060182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45954.278357060182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45954.278357060182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45954.278357060182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45954.278357060182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45954.278357060182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45954.278357060182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45954.278357060182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45954.278357060182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45954.278357060182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45954.278357060182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45954.278357060182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45954.278357060182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45954.278357060182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45954.278357060182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45954.278357060182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45954.278357060182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45954.278357060182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45954.278357060182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45954.278357060182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45954.278357060182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45954.278357060182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45954.278357060182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45954.278357060182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45954.278357060182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45954.278357060182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45954.278357060182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45954.278357060182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45954.278357060182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45954.278357060182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45954.278357060182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45954.278357060182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45954.278357060182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45954.278357060182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45954.278357060182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45954.278357060182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45954.278357060182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45954.278357060182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45954.278357060182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45954.278357060182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45954.278357060182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45954.278357060182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45954.278357060182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45954.278357060182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45954.278357060182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45954.278357060182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45954.278357060182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45954.278357060182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45954.278357060182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45954.278357060182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45954.278357060182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45954.278357060182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45954.278357060182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45954.278357060182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45954.278357060182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45954.278357060182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45954.278357060182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45954.278357060182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45954.278357060182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45954.278357060182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45954.278357060182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45954.278357060182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45954.278357060182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45954.278357060182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45954.278357060182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45954.278357060182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45954.278357060182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45954.278357060182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45954.278357060182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45954.278357060182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45954.278357060182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45954.278357060182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45954.278357060182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45954.278357060182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45954.278357060182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45954.278357060182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45954.278357060182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45954.278357060182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45954.278357060182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45954.278357060182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45954.278357060182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45954.278357060182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45954.278357060182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45954.278357060182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45954.278357060182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45954.278357060182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45954.278357060182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45954.278357060182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45954.278357060182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45954.278357060182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45954.278357060182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45954.278357060182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45954.278357060182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45954.278357060182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45954.278357060182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45954.278357060182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45954.278357060182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45954.278357060182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45954.278357060182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45954.278357060182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45954.278357060182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45954.278357060182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45954.278357060182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45954.278357060182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45954.278357060182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45954.278357060182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45954.278357060182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45954.278357060182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45954.278357060182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45954.278357060182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45954.278357060182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45954.278357060182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45954.278357060182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45954.278357060182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45954.278357060182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45954.278357060182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45954.278357060182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45954.278357060182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45954.278357060182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45954.278357060182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45954.278357060182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45954.278357060182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45954.278357060182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45954.278357060182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45954.278357060182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45954.278357060182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45954.278357060182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45954.278357060182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45954.278357060182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45954.278357060182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45954.278357060182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45954.278357060182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45954.278357060182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45954.278357060182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45954.278357060182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45954.278357060182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45954.278357060182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45954.278357060182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45954.278357060182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45954.278357060182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45954.278357060182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45954.278357060182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45954.278357060182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45954.278357060182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45954.278357060182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45954.278357060182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45954.278357060182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45954.278357060182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45954.278357060182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45954.278357060182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45954.278357060182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45954.278357060182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45954.278357060182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45954.278357060182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45954.278357060182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45954.278357060182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45954.278357060182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45954.278357060182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45954.278357060182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45954.278357060182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45954.278357060182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45954.278357060182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45954.278357060182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45954.278357060182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45954.278357060182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45954.278357060182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45954.278357060182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45954.278357060182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45954.278357060182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45954.278357060182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45954.278357060182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45954.278357060182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45954.278357060182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45954.278357060182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45954.278357060182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45954.278357060182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45954.278357060182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45954.278357060182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45954.278357060182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45954.278357060182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45954.278357060182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45954.278357060182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45954.278357060182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45954.278357060182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45954.278357060182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45954.278357060182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45954.278357060182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45954.278357060182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45954.278357060182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45954.278357060182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45954.278357060182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45954.278357060182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45954.278357060182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45954.278357060182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45954.278357060182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45954.278357060182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45954.278357060182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45954.278357060182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45954.278357060182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45954.278357060182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45954.278357060182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45954.278357060182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45954.278357060182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45954.278357060182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45954.278357060182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45954.278357060182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45954.278357060182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45954.278357060182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45954.278357060182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45954.278357060182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45954.278357060182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45954.278357060182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45954.278357060182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45954.278357060182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45954.278357060182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45954.278357060182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45954.278357060182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45954.278357060182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45954.278357060182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45954.278357060182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45954.278357060182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45954.278357060182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45954.278357060182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45954.278357060182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45954.278357060182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45954.278357060182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45954.278357060182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45954.278357060182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45954.278357060182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45954.278357060182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45954.278357060182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45954.278357060182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45954.278357060182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45954.278357060182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45954.278357060182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45954.278357060182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45954.278357060182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45954.278357060182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45954.278357060182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45954.278357060182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45954.278357060182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45954.278357060182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45954.278357060182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45954.278357060182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45954.278357060182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45954.278357060182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45954.278357060182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45954.278357060182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45954.278357060182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45954.278357060182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45954.278357060182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45954.278357060182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45954.278357060182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45954.278357060182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45954.278357060182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45954.278357060182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45954.278357060182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45954.278357060182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45954.278357060182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45954.278357060182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45954.278357060182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45954.278357060182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45954.278357060182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45954.278357060182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45954.278357060182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45954.278357060182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45954.278357060182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45954.278357060182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45954.278357060182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45954.278357060182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45954.278357060182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45954.278357060182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45954.278357060182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45954.278357060182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45954.278357060182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45954.278357060182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45954.278357060182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45954.278357060182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45954.278357060182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45954.278357060182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45954.278357060182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45954.278357060182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45954.278357060182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45954.278357060182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45954.278357060182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45954.278357060182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45954.278357060182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45954.278357060182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45954.278357060182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45954.278357060182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45954.278357060182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45954.278357060182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45954.278357060182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45954.278357060182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45954.278357060182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45954.278357060182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45954.278357060182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45954.278357060182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45954.278357060182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45954.278357060182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45954.278357060182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45954.278357060182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45954.278357060182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45954.278357060182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45954.278357060182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45954.278357060182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45954.278357060182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45954.278357060182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45954.278357060182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45954.278357060182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45954.278357060182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45954.278357060182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45954.278357060182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45954.278357060182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45954.278357060182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45954.278357060182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45954.278357060182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45954.278357060182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45954.278357060182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45954.278357060182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45954.278357060182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45954.278357060182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45954.278357060182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45954.278357060182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45954.278357060182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45954.278357060182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45954.278357060182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45954.278357060182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45954.278357060182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45954.278357060182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45954.278357060182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45954.278357060182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45954.278357060182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45954.278357060182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45954.278357060182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45954.278357060182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45954.278357060182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45954.278357060182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45954.278357060182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45954.278357060182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45954.278357060182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45954.278357060182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45954.278357060182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45954.278357060182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45954.278357060182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45954.278357060182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45954.278357060182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45954.278357060182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45954.278357060182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45954.278357060182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45954.278357060182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45954.278357060182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45954.278357060182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45954.278357060182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45954.278357060182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45954.278357060182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45954.278357060182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45954.278357060182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45954.278357060182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45954.278357060182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45954.278357060182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45954.278357060182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45954.278357060182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45954.278357060182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45954.278357060182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45954.278357060182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45954.278357060182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45954.278357060182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45954.278357060182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45954.278357060182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45954.278357060182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45954.278357060182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45954.278357060182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45954.278357060182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45954.278357060182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45954.278357060182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45954.278357060182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45954.278357060182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45954.278357060182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45954.278357060182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45954.278357060182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45954.278357060182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45954.278357060182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45954.278357060182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45954.278357060182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45954.278357060182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45954.278357060182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45954.278357060182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45954.278357060182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45954.278357060182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45954.278357060182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45954.278357060182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45954.278357060182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45954.278357060182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45954.278357060182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45954.278357060182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45954.278357060182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45954.278357060182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45954.278357060182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45954.278357060182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45954.278357060182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45954.278357060182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45954.278357060182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45954.278357060182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45954.278357060182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45954.278357060182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45954.278357060182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45954.278357060182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45954.278357060182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45954.278357060182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45954.278357060182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45954.278357060182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45954.278357060182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45954.278357060182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45954.278357060182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45954.278357060182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45954.278357060182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45954.278357060182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45954.278357060182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45954.278357060182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45954.278357060182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45954.278357060182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45954.278357060182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45954.278357060182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45954.278357060182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45954.278357060182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45954.278357060182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45954.278357060182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45954.278357060182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45954.278357060182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45954.278357060182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45954.278357060182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45954.278357060182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45954.278357060182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45954.278357060182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45954.278357060182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45954.278357060182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45954.278357060182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45954.278357060182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45954.278357060182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45954.278357060182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45954.278357060182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45954.278357060182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45954.278357060182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45954.278357060182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45954.278357060182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45954.278357060182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45954.278357060182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45954.278357060182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45954.278357060182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45954.278357060182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45954.278357060182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45954.278357060182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45954.278357060182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45954.278357060182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45954.278357060182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45954.278357060182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45954.278357060182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45954.278357060182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45954.278357060182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45954.278357060182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45954.278357060182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45954.278357060182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45954.278357060182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45954.278357060182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45954.278357060182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45954.278357060182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45954.278357060182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45954.278357060182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45954.278357060182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45954.278357060182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45954.278357060182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45954.278357060182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45954.278357060182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45954.278357060182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45954.278357060182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45954.278357060182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45954.278357060182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45954.278357060182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45954.278357060182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45954.278357060182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45954.278357060182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45954.278357060182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45954.278357060182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45954.278357060182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45954.278357060182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45954.278357060182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45954.278357060182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45954.278357060182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45954.278357060182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45954.278357060182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45954.278357060182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45954.278357060182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45954.278357060182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45954.278357060182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45954.278357060182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45954.278357060182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45954.278357060182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45954.278357060182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45954.278357060182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45954.278357060182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45954.278357060182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45954.278357060182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45954.278357060182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45954.278357060182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45954.278357060182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45954.278357060182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45954.278357060182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45954.278357060182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45954.278357060182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45954.278357060182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45954.278357060182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45954.278357060182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45954.278357060182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45954.278357060182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45954.278357060182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45954.278357060182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45954.278357060182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45954.278357060182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45954.278357060182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45954.278357060182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45954.278357060182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45954.278357060182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45954.278357060182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45954.278357060182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45954.278357060182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45954.278357060182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45954.278357060182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45954.278357060182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45954.278357060182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45954.278357060182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45954.278357060182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45954.278357060182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45954.278357060182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45954.278357060182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45954.278357060182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45954.278357060182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45954.278357060182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45954.278357060182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45954.278357060182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45954.278357060182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45954.278357060182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45954.278357060182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45954.278357060182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45954.278357060182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45954.278357060182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45954.278357060182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45954.278357060182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45954.278357060182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45954.278357060182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45954.278357060182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45954.278357060182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45954.278357060182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45954.278357060182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45954.278357060182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45954.278357060182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45954.278357060182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45954.278357060182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45954.278357060182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45954.278357060182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45954.278357060182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45954.278357060182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45954.278357060182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45954.278357060182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45954.278357060182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45954.278357060182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45954.278357060182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45954.278357060182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45954.278357060182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45954.278357060182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45954.278357060182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45954.278357060182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45954.278357060182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45954.278357060182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45954.278357060182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45954.278357060182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45954.278357060182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45954.278357060182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45954.278357060182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45954.278357060182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45954.278357060182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45954.278357060182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45954.278357060182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45954.278357060182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45954.278357060182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45954.278357060182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45954.278357060182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45954.278357060182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45954.278357060182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45954.278357060182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45954.278357060182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45954.278357060182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45954.278357060182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45954.278357060182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45954.278357060182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45954.278357060182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45954.278357060182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45954.278357060182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45954.278357060182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45954.278357060182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45954.278357060182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45954.278357060182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45954.278357060182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45954.278357060182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45954.278357060182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45954.278357060182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45954.278357060182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45954.278357060182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45954.278357060182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45954.278357060182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45954.278357060182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45954.278357060182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45954.278357060182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45954.278357060182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45954.278357060182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45954.278357060182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45954.278357060182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45954.278357060182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45954.278357060182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45954.278357060182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45954.278357060182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45954.278357060182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45954.278357060182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45954.278357060182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45954.278357060182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45954.278357060182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45954.278357060182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45954.278357060182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45954.278357060182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45954.278357060182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45954.278357060182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45954.278357060182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45954.278357060182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45954.278357060182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45954.278357060182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45954.278357060182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45954.278357060182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45954.278357060182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45954.278357060182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45954.278357060182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45954.278357060182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45954.278357060182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45954.278357060182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45954.278357060182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45954.278357060182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45954.278357060182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45954.278357060182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45954.278357060182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45954.278357060182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45954.278357060182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45954.278357060182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45954.278357060182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45954.278357060182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45954.278357060182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45954.278357060182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45954.278357060182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45954.278357060182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45954.278357060182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45954.278357060182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45954.278357060182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45954.278357060182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45954.278357060182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45954.278357060182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45954.278357060182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45954.278357060182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45954.278357060182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45954.278357060182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45954.278357060182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45954.278357060182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45954.278357060182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45954.278357060182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45954.278357060182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45954.278357060182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45954.278357060182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45954.278357060182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45954.278357060182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45954.278357060182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45954.278357060182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45954.278357060182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45954.278357060182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45954.278357060182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45954.278357060182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45954.278357060182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250.79763946758612</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0.64363483795750653</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0.4582181712903548</v>
      </c>
      <c r="H4" s="124">
        <v>45953.776747685188</v>
      </c>
      <c r="I4" s="120" t="str">
        <f>IFERROR(VLOOKUP(D4,DB!A:F,6,0),"")</f>
        <v>SCECO</v>
      </c>
      <c r="J4" s="120" t="str">
        <f>IFERROR(VLOOKUP(D4,DB!A:G,7,0),"")</f>
        <v>In progress</v>
      </c>
      <c r="K4" s="126" t="s">
        <v>39096</v>
      </c>
      <c r="L4" s="122" t="str">
        <f>IFERROR(VLOOKUP(D4,DB!A:I,9,0),"")</f>
        <v>Latis</v>
      </c>
    </row>
    <row r="5" spans="1:16" ht="15" customHeight="1">
      <c r="A5" s="120"/>
      <c r="B5" s="120" t="str">
        <f>IFERROR(VLOOKUP(D5,DB!A:K,11,0),"")</f>
        <v/>
      </c>
      <c r="C5" s="121"/>
      <c r="D5" s="122"/>
      <c r="E5" s="99"/>
      <c r="F5" s="124"/>
      <c r="G5" s="125">
        <f ca="1">IFERROR(NOW()-F5,"")</f>
        <v>45954.278357060182</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45954.278357060182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45954.278357060182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45954.278357060182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45954.278357060182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45954.278357060182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45954.278357060182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45954.278357060182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45954.278357060182</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45954.278357060182</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45954.278357060182</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45954.278357060182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45954.278357060182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45954.278357060182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45954.278357060182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45954.278357060182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45954.278357060182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45954.278357060182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45954.278357060182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45954.278357060182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45954.278357060182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45954.278357060182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45954.278357060182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45954.278357060182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45954.278357060182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45954.278357060182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45954.278357060182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45954.278357060182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45954.278357060182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45954.278357060182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45954.278357060182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45954.278357060182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45954.278357060182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45954.278357060182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45954.278357060182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45954.278357060182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45954.278357060182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45954.278357060182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45954.278357060182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45954.278357060182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45954.278357060182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45954.278357060182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45954.278357060182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45954.278357060182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45954.278357060182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45954.278357060182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45954.278357060182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45954.278357060182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45954.278357060182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45954.278357060182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45954.278357060182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45954.278357060182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45954.278357060182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45954.278357060182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45954.278357060182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45954.278357060182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45954.278357060182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45954.278357060182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45954.278357060182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45954.278357060182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45954.278357060182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45954.278357060182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45954.278357060182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45954.278357060182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45954.278357060182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45954.278357060182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45954.278357060182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45954.278357060182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45954.278357060182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45954.278357060182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45954.278357060182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45954.278357060182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45954.278357060182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45954.278357060182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45954.278357060182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45954.278357060182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45954.278357060182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45954.278357060182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45954.278357060182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45954.278357060182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45954.278357060182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45954.278357060182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45954.278357060182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45954.278357060182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45954.278357060182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45954.278357060182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45954.278357060182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45954.278357060182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45954.278357060182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45954.278357060182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45954.278357060182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45954.278357060182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45954.278357060182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45954.278357060182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45954.278357060182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45954.278357060182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45954.278357060182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45954.278357060182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45954.278357060182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45954.278357060182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45954.278357060182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45954.278357060182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45954.278357060182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45954.278357060182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45954.278357060182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45954.278357060182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45954.278357060182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45954.278357060182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45954.278357060182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45954.278357060182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45954.278357060182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45954.278357060182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45954.278357060182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45954.278357060182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45954.278357060182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45954.278357060182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45954.278357060182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45954.278357060182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45954.278357060182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45954.278357060182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45954.278357060182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45954.278357060182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45954.278357060182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45954.278357060182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45954.278357060182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45954.278357060182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45954.278357060182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45954.278357060182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45954.278357060182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45954.278357060182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45954.278357060182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45954.278357060182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45954.278357060182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45954.278357060182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45954.278357060182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45954.278357060182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45954.278357060182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45954.278357060182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45954.278357060182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45954.278357060182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45954.278357060182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45954.278357060182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45954.278357060182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45954.278357060182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45954.278357060182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45954.278357060182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45954.278357060182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45954.278357060182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45954.278357060182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45954.278357060182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45954.278357060182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45954.278357060182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45954.278357060182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45954.278357060182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45954.278357060182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45954.278357060182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45954.278357060182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45954.278357060182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45954.278357060182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45954.278357060182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45954.278357060182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45954.278357060182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45954.278357060182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45954.278357060182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45954.278357060182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45954.278357060182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45954.278357060182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45954.278357060182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45954.278357060182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45954.278357060182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45954.278357060182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45954.278357060182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45954.278357060182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45954.278357060182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45954.278357060182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45954.278357060182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45954.278357060182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45954.278357060182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45954.278357060182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45954.278357060182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45954.278357060182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45954.278357060182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45954.278357060182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45954.278357060182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45954.278357060182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45954.278357060182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45954.278357060182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45954.278357060182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45954.278357060182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45954.278357060182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45954.278357060182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45954.278357060182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45954.278357060182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45954.278357060182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45954.278357060182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45954.278357060182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45954.278357060182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45954.278357060182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45954.278357060182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45954.278357060182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45954.278357060182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45954.278357060182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45954.278357060182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45954.278357060182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45954.278357060182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45954.278357060182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45954.278357060182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45954.278357060182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45954.278357060182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45954.278357060182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45954.278357060182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45954.278357060182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45954.278357060182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45954.278357060182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45954.278357060182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45954.278357060182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45954.278357060182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45954.278357060182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45954.278357060182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45954.278357060182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45954.278357060182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45954.278357060182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45954.278357060182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45954.278357060182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45954.278357060182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45954.278357060182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45954.278357060182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45954.278357060182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45954.278357060182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45954.278357060182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45954.278357060182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45954.278357060182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45954.278357060182</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45954.278357060182</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45954.278357060182</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45954.278357060182</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45954.278357060182</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45954.278357060182</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45954.278357060182</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45954.278357060182</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45954.278357060182</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tabSelected="1" workbookViewId="0">
      <selection activeCell="B14" sqref="B14"/>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62.446296874994005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28.089479745365679</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5.6172459490699111</v>
      </c>
      <c r="H4" s="154">
        <v>45948.661111111112</v>
      </c>
      <c r="I4" s="153" t="str">
        <f>IFERROR(VLOOKUP(D4,DB!A:F,6,0),"")</f>
        <v>SCECO</v>
      </c>
      <c r="J4" s="153" t="str">
        <f>IFERROR(VLOOKUP(D4,DB!A:G,7,0),"")</f>
        <v>Dead</v>
      </c>
      <c r="K4" s="153" t="s">
        <v>39102</v>
      </c>
      <c r="L4" s="153" t="str">
        <f>IFERROR(VLOOKUP(D4,DB!A:I,9,0),"")</f>
        <v>Latis</v>
      </c>
    </row>
    <row r="5" spans="1:13" ht="15">
      <c r="A5" s="153" t="s">
        <v>39103</v>
      </c>
      <c r="B5" s="153" t="str">
        <f>IFERROR(VLOOKUP(D5,DB!A:K,11,0),"")</f>
        <v>R5</v>
      </c>
      <c r="C5" s="153">
        <v>5</v>
      </c>
      <c r="D5" s="153" t="s">
        <v>34675</v>
      </c>
      <c r="E5" s="153" t="s">
        <v>39079</v>
      </c>
      <c r="F5" s="154">
        <v>45954.274363425924</v>
      </c>
      <c r="G5" s="155">
        <f ca="1">IFERROR(NOW()-F5,"")</f>
        <v>3.9936342582223006E-3</v>
      </c>
      <c r="H5" s="154">
        <v>45954.267881944441</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45954.278357060182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45954.278357060182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45954.278357060182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45954.278357060182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45954.278357060182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45954.278357060182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45954.278357060182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45954.278357060182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45954.278357060182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45954.278357060182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45954.278357060182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45954.278357060182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45954.278357060182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45954.278357060182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45954.278357060182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45954.278357060182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45954.278357060182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45954.278357060182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45954.278357060182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45954.278357060182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45954.278357060182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45954.278357060182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45954.278357060182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45954.278357060182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45954.278357060182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45954.278357060182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45954.278357060182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45954.278357060182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45954.278357060182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45954.278357060182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45954.278357060182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45954.278357060182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45954.278357060182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45954.278357060182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45954.278357060182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45954.278357060182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45954.278357060182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45954.278357060182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45954.278357060182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45954.278357060182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45954.278357060182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45954.278357060182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45954.278357060182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45954.278357060182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45954.278357060182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45954.278357060182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45954.278357060182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45954.278357060182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45954.278357060182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45954.278357060182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45954.278357060182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45954.278357060182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45954.278357060182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45954.278357060182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45954.278357060182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45954.278357060182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45954.278357060182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45954.278357060182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45954.278357060182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45954.278357060182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45954.278357060182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45954.278357060182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45954.278357060182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45954.278357060182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45954.278357060182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45954.278357060182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45954.278357060182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45954.278357060182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45954.278357060182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45954.278357060182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45954.278357060182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45954.278357060182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45954.278357060182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45954.278357060182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45954.278357060182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45954.278357060182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45954.278357060182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45954.278357060182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45954.278357060182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45954.278357060182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45954.278357060182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45954.278357060182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45954.278357060182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45954.278357060182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45954.278357060182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45954.278357060182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45954.278357060182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45954.278357060182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45954.278357060182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45954.278357060182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45954.278357060182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45954.278357060182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45954.278357060182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45954.278357060182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45954.278357060182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45954.278357060182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45954.278357060182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45954.278357060182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45954.278357060182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45954.278357060182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45954.278357060182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45954.278357060182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45954.278357060182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45954.278357060182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45954.278357060182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45954.278357060182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45954.278357060182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45954.278357060182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45954.278357060182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45954.278357060182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45954.278357060182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45954.278357060182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45954.278357060182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45954.278357060182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45954.278357060182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45954.278357060182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45954.278357060182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45954.278357060182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45954.278357060182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45954.278357060182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45954.278357060182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45954.278357060182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45954.278357060182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45954.278357060182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45954.278357060182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45954.278357060182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45954.278357060182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45954.278357060182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45954.278357060182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45954.278357060182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45954.278357060182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45954.278357060182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45954.278357060182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45954.278357060182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45954.278357060182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45954.278357060182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45954.278357060182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45954.278357060182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45954.278357060182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45954.278357060182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45954.278357060182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45954.278357060182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45954.278357060182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45954.278357060182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45954.278357060182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45954.278357060182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45954.278357060182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45954.278357060182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45954.278357060182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45954.278357060182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45954.278357060182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45954.278357060182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45954.278357060182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45954.278357060182</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45954.278357060182</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45954.278357060182</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45954.278357060182</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45954.278357060182</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45954.278357060182</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45954.278357060182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45954.278357060182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45954.278357060182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45954.278357060182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45954.278357060182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45954.278357060182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45954.278357060182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45954.278357060182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45954.278357060182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45954.278357060182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45954.278357060182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45954.278357060182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45954.278357060182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45954.278357060182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45954.278357060182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45954.278357060182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45954.278357060182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45954.278357060182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45954.278357060182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45954.278357060182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45954.278357060182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45954.278357060182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45954.278357060182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45954.278357060182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45954.278357060182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45954.278357060182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45954.278357060182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45954.278357060182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45954.278357060182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45954.278357060182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45954.278357060182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45954.278357060182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45954.278357060182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45954.278357060182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45954.278357060182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45954.278357060182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45954.278357060182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45954.278357060182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45954.278357060182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45954.278357060182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45954.278357060182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45954.278357060182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45954.278357060182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45954.278357060182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45954.278357060182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45954.278357060182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45954.278357060182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45954.278357060182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45954.278357060182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45954.278357060182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45954.278357060182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45954.278357060182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45954.278357060182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45954.278357060182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45954.278357060182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45954.278357060182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45954.278357060182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45954.278357060182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45954.278357060182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45954.278357060182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45954.278357060182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45954.278357060182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45954.278357060182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45954.278357060182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45954.278357060182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45954.278357060182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45954.278357060182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45954.278357060182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45954.278357060182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45954.278357060182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45954.278357060182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45954.278357060182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45954.278357060182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45954.278357060182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45954.278357060182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45954.278357060182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45954.278357060182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45954.278357060182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45954.278357060182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45954.278357060182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45954.278357060182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45954.278357060182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45954.278357060182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45954.278357060182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45954.278357060182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45954.278357060182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45954.278357060182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45954.278357060182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45954.278357060182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45954.278357060182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45954.278357060182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45954.278357060182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45954.278357060182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45954.278357060182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45954.278357060182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45954.278357060182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45954.278357060182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45954.278357060182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45954.278357060182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45954.278357060182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45954.278357060182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45954.278357060182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45954.278357060182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45954.278357060182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45954.278357060182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45954.278357060182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45954.278357060182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45954.278357060182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45954.278357060182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45954.278357060182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45954.278357060182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45954.278357060182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45954.278357060182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45954.278357060182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45954.278357060182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45954.278357060182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45954.278357060182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45954.278357060182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45954.278357060182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45954.278357060182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45954.278357060182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45954.278357060182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45954.278357060182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45954.278357060182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45954.278357060182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45954.278357060182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45954.278357060182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45954.278357060182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45954.278357060182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45954.278357060182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45954.278357060182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45954.278357060182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45954.278357060182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45954.278357060182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45954.278357060182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45954.278357060182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45954.278357060182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45954.278357060182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45954.278357060182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45954.278357060182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45954.278357060182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45954.278357060182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45954.278357060182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45954.278357060182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45954.278357060182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45954.278357060182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45954.278357060182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45954.278357060182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45954.278357060182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45954.278357060182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45954.278357060182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45954.278357060182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45954.278357060182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45954.278357060182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45954.278357060182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45954.278357060182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45954.278357060182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45954.278357060182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45954.278357060182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45954.278357060182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45954.278357060182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45954.278357060182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45954.278357060182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45954.278357060182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45954.278357060182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45954.278357060182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45954.278357060182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45954.278357060182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45954.278357060182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45954.278357060182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45954.278357060182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45954.278357060182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45954.278357060182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45954.278357060182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45954.278357060182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45954.278357060182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45954.278357060182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45954.278357060182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45954.278357060182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45954.278357060182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45954.278357060182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45954.278357060182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45954.278357060182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45954.278357060182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45954.278357060182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45954.278357060182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45954.278357060182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45954.278357060182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45954.278357060182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45954.278357060182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45954.278357060182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45954.278357060182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45954.278357060182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45954.278357060182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45954.278357060182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45954.278357060182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45954.278357060182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45954.278357060182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45954.278357060182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45954.278357060182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45954.278357060182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45954.278357060182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45954.278357060182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45954.278357060182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45954.278357060182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45954.278357060182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45954.278357060182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45954.278357060182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45954.278357060182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45954.278357060182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45954.278357060182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45954.278357060182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45954.278357060182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45954.278357060182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45954.278357060182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45954.278357060182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45954.278357060182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45954.278357060182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45954.278357060182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45954.278357060182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45954.278357060182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45954.278357060182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45954.278357060182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45954.278357060182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45954.278357060182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45954.278357060182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45954.278357060182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45954.278357060182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45954.278357060182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45954.278357060182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45954.278357060182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45954.278357060182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45954.278357060182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45954.278357060182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45954.278357060182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45954.278357060182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45954.278357060182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45954.278357060182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45954.278357060182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45954.278357060182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45954.278357060182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45954.278357060182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45954.278357060182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45954.278357060182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45954.278357060182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45954.278357060182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45954.278357060182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45954.278357060182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45954.278357060182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45954.278357060182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45954.278357060182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45954.278357060182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45954.278357060182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45954.278357060182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45954.278357060182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45954.278357060182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45954.278357060182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45954.278357060182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45954.278357060182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45954.278357060182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45954.278357060182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45954.278357060182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45954.278357060182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45954.278357060182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45954.278357060182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45954.278357060182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45954.278357060182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45954.278357060182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45954.278357060182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45954.278357060182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45954.278357060182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45954.278357060182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45954.278357060182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45954.278357060182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45954.278357060182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45954.278357060182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45954.278357060182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45954.278357060182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45954.278357060182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45954.278357060182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45954.278357060182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45954.278357060182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45954.278357060182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45954.278357060182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45954.278357060182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45954.278357060182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45954.278357060182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45954.278357060182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45954.278357060182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45954.278357060182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45954.278357060182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45954.278357060182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45954.278357060182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45954.278357060182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45954.278357060182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45954.278357060182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45954.278357060182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45954.278357060182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45954.278357060182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45954.278357060182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45954.278357060182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45954.278357060182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45954.278357060182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45954.278357060182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45954.278357060182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45954.278357060182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45954.278357060182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45954.278357060182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45954.278357060182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45954.278357060182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45954.278357060182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45954.278357060182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45954.278357060182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45954.278357060182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45954.278357060182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45954.278357060182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45954.278357060182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45954.278357060182</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45954.278357060182</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45954.278357060182</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45954.278357060182</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9"/>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2</v>
      </c>
      <c r="D2" s="104" t="s">
        <v>32724</v>
      </c>
      <c r="E2" s="107"/>
      <c r="F2" s="108"/>
      <c r="G2" s="77">
        <f ca="1">IFERROR(NOW()-F2,"-")</f>
        <v>45954.278357060182</v>
      </c>
      <c r="H2" s="108">
        <v>45954.124652777777</v>
      </c>
      <c r="I2" s="104" t="str">
        <f>IFERROR(VLOOKUP(D2,DB!A:F,6,0),"")</f>
        <v>SCECO</v>
      </c>
      <c r="J2" s="103" t="str">
        <f>IFERROR(VLOOKUP(D2,DB!A:G,7,0),"")</f>
        <v>Dead</v>
      </c>
      <c r="K2" s="109" t="s">
        <v>39106</v>
      </c>
      <c r="L2" s="110" t="str">
        <f>IFERROR(VLOOKUP(D2,DB!A:I,9,0),"")</f>
        <v>Latis</v>
      </c>
    </row>
    <row r="3" spans="1:16383" ht="31.5" customHeight="1">
      <c r="A3" s="105"/>
      <c r="B3" s="104" t="str">
        <f>IFERROR(VLOOKUP(D3,DB!A:K,11,0),"")</f>
        <v/>
      </c>
      <c r="C3" s="106"/>
      <c r="D3" s="104"/>
      <c r="E3" s="107"/>
      <c r="F3" s="108"/>
      <c r="G3" s="77">
        <f ca="1">IFERROR(NOW()-F3,"-")</f>
        <v>45954.278357060182</v>
      </c>
      <c r="H3" s="108"/>
      <c r="I3" s="104" t="str">
        <f>IFERROR(VLOOKUP(D3,DB!A:F,6,0),"")</f>
        <v/>
      </c>
      <c r="J3" s="103" t="str">
        <f>IFERROR(VLOOKUP(D3,DB!A:G,7,0),"")</f>
        <v/>
      </c>
      <c r="K3" s="109"/>
      <c r="L3" s="110" t="str">
        <f>IFERROR(VLOOKUP(D3,DB!A:I,9,0),"")</f>
        <v/>
      </c>
    </row>
    <row r="4" spans="1:16383" ht="31.5" customHeight="1">
      <c r="A4" s="105"/>
      <c r="B4" s="104" t="str">
        <f>IFERROR(VLOOKUP(D4,DB!A:K,11,0),"")</f>
        <v/>
      </c>
      <c r="C4" s="106"/>
      <c r="D4"/>
      <c r="E4" s="107"/>
      <c r="F4" s="108"/>
      <c r="G4" s="77">
        <f ca="1">IFERROR(NOW()-F4,"-")</f>
        <v>45954.278357060182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45954.278357060182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45954.278357060182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45954.278357060182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45954.278357060182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45954.278357060182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45954.278357060182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45954.278357060182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45954.278357060182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45954.278357060182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45954.278357060182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45954.278357060182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45954.278357060182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45954.278357060182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45954.278357060182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45954.278357060182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45954.278357060182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45954.278357060182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45954.278357060182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45954.278357060182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45954.278357060182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45954.278357060182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45954.278357060182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45954.278357060182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45954.278357060182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45954.278357060182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45954.278357060182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45954.278357060182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45954.278357060182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45954.278357060182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45954.278357060182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45954.278357060182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45954.278357060182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45954.278357060182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45954.278357060182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45954.278357060182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45954.278357060182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45954.278357060182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45954.278357060182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45954.278357060182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45954.278357060182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45954.278357060182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45954.278357060182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45954.278357060182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45954.278357060182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45954.278357060182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45954.278357060182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45954.278357060182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45954.278357060182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45954.278357060182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45954.278357060182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45954.278357060182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45954.278357060182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45954.278357060182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45954.278357060182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45954.278357060182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45954.278357060182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45954.278357060182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45954.278357060182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45954.278357060182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45954.278357060182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45954.278357060182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45954.278357060182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45954.278357060182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45954.278357060182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45954.278357060182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45954.278357060182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45954.278357060182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45954.278357060182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45954.278357060182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45954.278357060182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45954.278357060182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45954.278357060182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45954.278357060182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45954.278357060182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45954.278357060182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45954.278357060182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45954.278357060182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45954.278357060182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45954.278357060182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45954.278357060182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45954.278357060182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45954.278357060182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45954.278357060182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45954.278357060182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45954.278357060182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45954.278357060182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45954.278357060182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45954.278357060182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45954.278357060182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45954.278357060182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45954.278357060182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45954.278357060182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45954.278357060182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45954.278357060182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45954.278357060182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45954.278357060182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45954.278357060182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45954.278357060182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45954.278357060182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45954.278357060182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45954.278357060182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45954.278357060182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45954.278357060182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45954.278357060182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45954.278357060182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45954.278357060182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45954.278357060182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45954.278357060182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45954.278357060182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45954.278357060182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45954.278357060182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45954.278357060182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45954.278357060182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45954.278357060182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45954.278357060182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45954.278357060182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45954.278357060182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45954.278357060182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45954.278357060182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45954.278357060182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45954.278357060182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45954.278357060182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45954.278357060182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45954.278357060182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45954.278357060182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45954.278357060182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45954.278357060182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45954.278357060182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45954.278357060182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45954.278357060182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45954.278357060182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45954.278357060182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45954.278357060182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45954.278357060182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45954.278357060182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45954.278357060182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45954.278357060182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45954.278357060182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45954.278357060182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45954.278357060182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45954.278357060182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45954.278357060182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45954.278357060182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45954.278357060182</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45954.278357060182</v>
      </c>
      <c r="H149" s="108"/>
      <c r="I149" s="104" t="str">
        <f>IFERROR(VLOOKUP(D149,DB!A:F,6,0),"")</f>
        <v/>
      </c>
      <c r="J149" s="103" t="str">
        <f>IFERROR(VLOOKUP(D149,DB!A:G,7,0),"")</f>
        <v/>
      </c>
      <c r="K149" s="109"/>
      <c r="L149" s="110" t="str">
        <f>IFERROR(VLOOKUP(D149,DB!A:I,9,0),"")</f>
        <v/>
      </c>
    </row>
  </sheetData>
  <dataValidations count="2">
    <dataValidation allowBlank="1" showInputMessage="1" showErrorMessage="1" sqref="E1" xr:uid="{380493DB-286A-4683-AF55-C78F04945A49}"/>
    <dataValidation type="list" allowBlank="1" showInputMessage="1" showErrorMessage="1" sqref="E2:E14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2025-10-24T03:41:46Z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